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\20160506_松原先生_松原先生_松原先生\20180830_松原先生ホームページwk\bayes\SEIGBayes\data\"/>
    </mc:Choice>
  </mc:AlternateContent>
  <bookViews>
    <workbookView xWindow="240" yWindow="90" windowWidth="19400" windowHeight="8970"/>
  </bookViews>
  <sheets>
    <sheet name="Kalman2" sheetId="3" r:id="rId1"/>
  </sheets>
  <calcPr calcId="179021"/>
</workbook>
</file>

<file path=xl/calcChain.xml><?xml version="1.0" encoding="utf-8"?>
<calcChain xmlns="http://schemas.openxmlformats.org/spreadsheetml/2006/main">
  <c r="F6" i="3" l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E6" i="3"/>
  <c r="E7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C6" i="3"/>
  <c r="C7" i="3" s="1"/>
  <c r="B6" i="3"/>
  <c r="B7" i="3" l="1"/>
  <c r="C8" i="3"/>
  <c r="E8" i="3"/>
  <c r="G6" i="3"/>
  <c r="I6" i="3"/>
  <c r="J6" i="3"/>
  <c r="K6" i="3" s="1"/>
  <c r="H6" i="3" l="1"/>
  <c r="G7" i="3" s="1"/>
  <c r="L6" i="3"/>
  <c r="M6" i="3" s="1"/>
  <c r="I7" i="3" s="1"/>
  <c r="H7" i="3"/>
  <c r="L7" i="3"/>
  <c r="E9" i="3"/>
  <c r="G8" i="3"/>
  <c r="H8" i="3" s="1"/>
  <c r="C9" i="3"/>
  <c r="L8" i="3"/>
  <c r="B8" i="3"/>
  <c r="B9" i="3" l="1"/>
  <c r="C10" i="3"/>
  <c r="E10" i="3"/>
  <c r="G9" i="3"/>
  <c r="H9" i="3" s="1"/>
  <c r="J7" i="3"/>
  <c r="K7" i="3" s="1"/>
  <c r="M7" i="3" s="1"/>
  <c r="I8" i="3" s="1"/>
  <c r="J8" i="3" l="1"/>
  <c r="K8" i="3" s="1"/>
  <c r="M8" i="3" s="1"/>
  <c r="I9" i="3" s="1"/>
  <c r="E11" i="3"/>
  <c r="G10" i="3"/>
  <c r="H10" i="3" s="1"/>
  <c r="L9" i="3"/>
  <c r="C11" i="3"/>
  <c r="B10" i="3"/>
  <c r="L10" i="3" l="1"/>
  <c r="J9" i="3"/>
  <c r="K9" i="3" s="1"/>
  <c r="M9" i="3" s="1"/>
  <c r="I10" i="3" s="1"/>
  <c r="B11" i="3"/>
  <c r="C12" i="3"/>
  <c r="E12" i="3"/>
  <c r="G11" i="3"/>
  <c r="H11" i="3" s="1"/>
  <c r="J10" i="3" l="1"/>
  <c r="K10" i="3" s="1"/>
  <c r="M10" i="3" s="1"/>
  <c r="I11" i="3" s="1"/>
  <c r="E13" i="3"/>
  <c r="G12" i="3"/>
  <c r="H12" i="3" s="1"/>
  <c r="L11" i="3"/>
  <c r="C13" i="3"/>
  <c r="L12" i="3"/>
  <c r="B12" i="3"/>
  <c r="J11" i="3" l="1"/>
  <c r="K11" i="3" s="1"/>
  <c r="M11" i="3" s="1"/>
  <c r="I12" i="3" s="1"/>
  <c r="B13" i="3"/>
  <c r="C14" i="3"/>
  <c r="E14" i="3"/>
  <c r="G13" i="3"/>
  <c r="H13" i="3" s="1"/>
  <c r="J12" i="3" l="1"/>
  <c r="K12" i="3" s="1"/>
  <c r="M12" i="3" s="1"/>
  <c r="I13" i="3" s="1"/>
  <c r="E15" i="3"/>
  <c r="G14" i="3"/>
  <c r="H14" i="3" s="1"/>
  <c r="L13" i="3"/>
  <c r="C15" i="3"/>
  <c r="L14" i="3"/>
  <c r="B14" i="3"/>
  <c r="J13" i="3" l="1"/>
  <c r="K13" i="3" s="1"/>
  <c r="M13" i="3" s="1"/>
  <c r="I14" i="3" s="1"/>
  <c r="B15" i="3"/>
  <c r="C16" i="3"/>
  <c r="E16" i="3"/>
  <c r="G15" i="3"/>
  <c r="H15" i="3" s="1"/>
  <c r="J14" i="3" l="1"/>
  <c r="K14" i="3" s="1"/>
  <c r="M14" i="3" s="1"/>
  <c r="I15" i="3" s="1"/>
  <c r="E17" i="3"/>
  <c r="G16" i="3"/>
  <c r="H16" i="3" s="1"/>
  <c r="L15" i="3"/>
  <c r="C17" i="3"/>
  <c r="L16" i="3"/>
  <c r="B16" i="3"/>
  <c r="J15" i="3" l="1"/>
  <c r="K15" i="3" s="1"/>
  <c r="M15" i="3" s="1"/>
  <c r="I16" i="3" s="1"/>
  <c r="B17" i="3"/>
  <c r="C18" i="3"/>
  <c r="E18" i="3"/>
  <c r="G17" i="3"/>
  <c r="H17" i="3" s="1"/>
  <c r="J16" i="3" l="1"/>
  <c r="K16" i="3" s="1"/>
  <c r="M16" i="3" s="1"/>
  <c r="I17" i="3" s="1"/>
  <c r="E19" i="3"/>
  <c r="G18" i="3"/>
  <c r="H18" i="3" s="1"/>
  <c r="L17" i="3"/>
  <c r="C19" i="3"/>
  <c r="L18" i="3"/>
  <c r="B18" i="3"/>
  <c r="J17" i="3" l="1"/>
  <c r="K17" i="3" s="1"/>
  <c r="M17" i="3" s="1"/>
  <c r="I18" i="3" s="1"/>
  <c r="B19" i="3"/>
  <c r="C20" i="3"/>
  <c r="E20" i="3"/>
  <c r="G19" i="3"/>
  <c r="H19" i="3" s="1"/>
  <c r="J18" i="3" l="1"/>
  <c r="K18" i="3" s="1"/>
  <c r="M18" i="3" s="1"/>
  <c r="I19" i="3" s="1"/>
  <c r="E21" i="3"/>
  <c r="G20" i="3"/>
  <c r="H20" i="3" s="1"/>
  <c r="L19" i="3"/>
  <c r="C21" i="3"/>
  <c r="L20" i="3"/>
  <c r="B20" i="3"/>
  <c r="J19" i="3" l="1"/>
  <c r="K19" i="3" s="1"/>
  <c r="M19" i="3" s="1"/>
  <c r="I20" i="3" s="1"/>
  <c r="B21" i="3"/>
  <c r="C22" i="3"/>
  <c r="E22" i="3"/>
  <c r="G21" i="3"/>
  <c r="H21" i="3" s="1"/>
  <c r="J20" i="3" l="1"/>
  <c r="K20" i="3" s="1"/>
  <c r="M20" i="3" s="1"/>
  <c r="I21" i="3" s="1"/>
  <c r="E23" i="3"/>
  <c r="G22" i="3"/>
  <c r="H22" i="3" s="1"/>
  <c r="L21" i="3"/>
  <c r="C23" i="3"/>
  <c r="L22" i="3"/>
  <c r="B22" i="3"/>
  <c r="J21" i="3" l="1"/>
  <c r="K21" i="3" s="1"/>
  <c r="M21" i="3" s="1"/>
  <c r="I22" i="3" s="1"/>
  <c r="B23" i="3"/>
  <c r="C24" i="3"/>
  <c r="E24" i="3"/>
  <c r="G23" i="3"/>
  <c r="H23" i="3" s="1"/>
  <c r="J22" i="3" l="1"/>
  <c r="K22" i="3" s="1"/>
  <c r="M22" i="3" s="1"/>
  <c r="I23" i="3" s="1"/>
  <c r="E25" i="3"/>
  <c r="G24" i="3"/>
  <c r="H24" i="3" s="1"/>
  <c r="L23" i="3"/>
  <c r="C25" i="3"/>
  <c r="L24" i="3"/>
  <c r="B24" i="3"/>
  <c r="J23" i="3" l="1"/>
  <c r="K23" i="3" s="1"/>
  <c r="M23" i="3" s="1"/>
  <c r="I24" i="3" s="1"/>
  <c r="B25" i="3"/>
  <c r="C26" i="3"/>
  <c r="E26" i="3"/>
  <c r="G25" i="3"/>
  <c r="H25" i="3" s="1"/>
  <c r="J24" i="3" l="1"/>
  <c r="K24" i="3" s="1"/>
  <c r="M24" i="3" s="1"/>
  <c r="I25" i="3" s="1"/>
  <c r="E27" i="3"/>
  <c r="G26" i="3"/>
  <c r="H26" i="3" s="1"/>
  <c r="L25" i="3"/>
  <c r="C27" i="3"/>
  <c r="L26" i="3"/>
  <c r="B26" i="3"/>
  <c r="J25" i="3" l="1"/>
  <c r="K25" i="3" s="1"/>
  <c r="M25" i="3" s="1"/>
  <c r="I26" i="3" s="1"/>
  <c r="B27" i="3"/>
  <c r="C28" i="3"/>
  <c r="E28" i="3"/>
  <c r="G27" i="3"/>
  <c r="H27" i="3" s="1"/>
  <c r="J26" i="3" l="1"/>
  <c r="K26" i="3" s="1"/>
  <c r="M26" i="3" s="1"/>
  <c r="I27" i="3" s="1"/>
  <c r="E29" i="3"/>
  <c r="G28" i="3"/>
  <c r="H28" i="3" s="1"/>
  <c r="L27" i="3"/>
  <c r="C29" i="3"/>
  <c r="L28" i="3"/>
  <c r="B28" i="3"/>
  <c r="J27" i="3" l="1"/>
  <c r="K27" i="3" s="1"/>
  <c r="M27" i="3" s="1"/>
  <c r="I28" i="3" s="1"/>
  <c r="B29" i="3"/>
  <c r="C30" i="3"/>
  <c r="E30" i="3"/>
  <c r="G29" i="3"/>
  <c r="H29" i="3" s="1"/>
  <c r="J28" i="3" l="1"/>
  <c r="K28" i="3" s="1"/>
  <c r="M28" i="3" s="1"/>
  <c r="I29" i="3" s="1"/>
  <c r="E31" i="3"/>
  <c r="G30" i="3"/>
  <c r="H30" i="3" s="1"/>
  <c r="L29" i="3"/>
  <c r="C31" i="3"/>
  <c r="B30" i="3"/>
  <c r="L30" i="3" l="1"/>
  <c r="J29" i="3"/>
  <c r="K29" i="3" s="1"/>
  <c r="M29" i="3" s="1"/>
  <c r="I30" i="3" s="1"/>
  <c r="B31" i="3"/>
  <c r="C32" i="3"/>
  <c r="E32" i="3"/>
  <c r="G31" i="3"/>
  <c r="H31" i="3" s="1"/>
  <c r="J30" i="3" l="1"/>
  <c r="K30" i="3" s="1"/>
  <c r="M30" i="3" s="1"/>
  <c r="I31" i="3" s="1"/>
  <c r="E33" i="3"/>
  <c r="G32" i="3"/>
  <c r="H32" i="3" s="1"/>
  <c r="L31" i="3"/>
  <c r="C33" i="3"/>
  <c r="B32" i="3"/>
  <c r="L32" i="3" l="1"/>
  <c r="J31" i="3"/>
  <c r="K31" i="3" s="1"/>
  <c r="M31" i="3" s="1"/>
  <c r="I32" i="3" s="1"/>
  <c r="B33" i="3"/>
  <c r="C34" i="3"/>
  <c r="E34" i="3"/>
  <c r="G33" i="3"/>
  <c r="H33" i="3" s="1"/>
  <c r="J32" i="3" l="1"/>
  <c r="K32" i="3" s="1"/>
  <c r="M32" i="3" s="1"/>
  <c r="I33" i="3" s="1"/>
  <c r="E35" i="3"/>
  <c r="G34" i="3"/>
  <c r="H34" i="3" s="1"/>
  <c r="L33" i="3"/>
  <c r="C35" i="3"/>
  <c r="L34" i="3"/>
  <c r="B34" i="3"/>
  <c r="J33" i="3" l="1"/>
  <c r="K33" i="3" s="1"/>
  <c r="M33" i="3" s="1"/>
  <c r="I34" i="3" s="1"/>
  <c r="B35" i="3"/>
  <c r="C36" i="3"/>
  <c r="E36" i="3"/>
  <c r="G35" i="3"/>
  <c r="H35" i="3" s="1"/>
  <c r="J34" i="3" l="1"/>
  <c r="K34" i="3" s="1"/>
  <c r="M34" i="3" s="1"/>
  <c r="I35" i="3" s="1"/>
  <c r="E37" i="3"/>
  <c r="G36" i="3"/>
  <c r="H36" i="3" s="1"/>
  <c r="L35" i="3"/>
  <c r="C37" i="3"/>
  <c r="L36" i="3"/>
  <c r="B36" i="3"/>
  <c r="J35" i="3" l="1"/>
  <c r="K35" i="3" s="1"/>
  <c r="M35" i="3" s="1"/>
  <c r="I36" i="3" s="1"/>
  <c r="B37" i="3"/>
  <c r="C38" i="3"/>
  <c r="E38" i="3"/>
  <c r="G37" i="3"/>
  <c r="H37" i="3" s="1"/>
  <c r="J36" i="3" l="1"/>
  <c r="K36" i="3" s="1"/>
  <c r="M36" i="3" s="1"/>
  <c r="I37" i="3" s="1"/>
  <c r="E39" i="3"/>
  <c r="G38" i="3"/>
  <c r="H38" i="3" s="1"/>
  <c r="L37" i="3"/>
  <c r="C39" i="3"/>
  <c r="B38" i="3"/>
  <c r="L38" i="3" l="1"/>
  <c r="J37" i="3"/>
  <c r="K37" i="3" s="1"/>
  <c r="M37" i="3" s="1"/>
  <c r="I38" i="3" s="1"/>
  <c r="B39" i="3"/>
  <c r="C40" i="3"/>
  <c r="E40" i="3"/>
  <c r="G39" i="3"/>
  <c r="H39" i="3" s="1"/>
  <c r="J38" i="3" l="1"/>
  <c r="K38" i="3" s="1"/>
  <c r="M38" i="3" s="1"/>
  <c r="I39" i="3" s="1"/>
  <c r="E41" i="3"/>
  <c r="G40" i="3"/>
  <c r="H40" i="3" s="1"/>
  <c r="L39" i="3"/>
  <c r="C41" i="3"/>
  <c r="B40" i="3"/>
  <c r="L40" i="3" l="1"/>
  <c r="J39" i="3"/>
  <c r="K39" i="3" s="1"/>
  <c r="M39" i="3" s="1"/>
  <c r="I40" i="3" s="1"/>
  <c r="B41" i="3"/>
  <c r="C42" i="3"/>
  <c r="E42" i="3"/>
  <c r="G41" i="3"/>
  <c r="H41" i="3" s="1"/>
  <c r="J40" i="3" l="1"/>
  <c r="K40" i="3" s="1"/>
  <c r="M40" i="3" s="1"/>
  <c r="I41" i="3" s="1"/>
  <c r="E43" i="3"/>
  <c r="G42" i="3"/>
  <c r="H42" i="3" s="1"/>
  <c r="L41" i="3"/>
  <c r="C43" i="3"/>
  <c r="B42" i="3"/>
  <c r="L42" i="3" l="1"/>
  <c r="J41" i="3"/>
  <c r="K41" i="3" s="1"/>
  <c r="M41" i="3" s="1"/>
  <c r="I42" i="3" s="1"/>
  <c r="B43" i="3"/>
  <c r="C44" i="3"/>
  <c r="E44" i="3"/>
  <c r="G43" i="3"/>
  <c r="H43" i="3" s="1"/>
  <c r="J42" i="3" l="1"/>
  <c r="K42" i="3" s="1"/>
  <c r="M42" i="3" s="1"/>
  <c r="I43" i="3" s="1"/>
  <c r="E45" i="3"/>
  <c r="G44" i="3"/>
  <c r="H44" i="3" s="1"/>
  <c r="L43" i="3"/>
  <c r="C45" i="3"/>
  <c r="B44" i="3"/>
  <c r="L44" i="3" l="1"/>
  <c r="J43" i="3"/>
  <c r="K43" i="3" s="1"/>
  <c r="M43" i="3" s="1"/>
  <c r="I44" i="3" s="1"/>
  <c r="B45" i="3"/>
  <c r="C46" i="3"/>
  <c r="E46" i="3"/>
  <c r="G45" i="3"/>
  <c r="H45" i="3" s="1"/>
  <c r="J44" i="3" l="1"/>
  <c r="K44" i="3" s="1"/>
  <c r="M44" i="3" s="1"/>
  <c r="I45" i="3" s="1"/>
  <c r="E47" i="3"/>
  <c r="G46" i="3"/>
  <c r="H46" i="3" s="1"/>
  <c r="L45" i="3"/>
  <c r="C47" i="3"/>
  <c r="B46" i="3"/>
  <c r="L46" i="3" l="1"/>
  <c r="J45" i="3"/>
  <c r="K45" i="3" s="1"/>
  <c r="M45" i="3" s="1"/>
  <c r="I46" i="3" s="1"/>
  <c r="B47" i="3"/>
  <c r="C48" i="3"/>
  <c r="E48" i="3"/>
  <c r="G47" i="3"/>
  <c r="H47" i="3" s="1"/>
  <c r="J46" i="3" l="1"/>
  <c r="K46" i="3" s="1"/>
  <c r="M46" i="3" s="1"/>
  <c r="I47" i="3" s="1"/>
  <c r="E49" i="3"/>
  <c r="G48" i="3"/>
  <c r="H48" i="3" s="1"/>
  <c r="L47" i="3"/>
  <c r="C49" i="3"/>
  <c r="L48" i="3"/>
  <c r="B48" i="3"/>
  <c r="J47" i="3" l="1"/>
  <c r="K47" i="3" s="1"/>
  <c r="M47" i="3" s="1"/>
  <c r="I48" i="3" s="1"/>
  <c r="B49" i="3"/>
  <c r="C50" i="3"/>
  <c r="E50" i="3"/>
  <c r="G49" i="3"/>
  <c r="H49" i="3" s="1"/>
  <c r="J48" i="3" l="1"/>
  <c r="K48" i="3" s="1"/>
  <c r="M48" i="3" s="1"/>
  <c r="I49" i="3" s="1"/>
  <c r="E51" i="3"/>
  <c r="G50" i="3"/>
  <c r="H50" i="3" s="1"/>
  <c r="L49" i="3"/>
  <c r="C51" i="3"/>
  <c r="L50" i="3"/>
  <c r="B50" i="3"/>
  <c r="J49" i="3" l="1"/>
  <c r="K49" i="3" s="1"/>
  <c r="M49" i="3" s="1"/>
  <c r="I50" i="3" s="1"/>
  <c r="B51" i="3"/>
  <c r="C52" i="3"/>
  <c r="E52" i="3"/>
  <c r="G51" i="3"/>
  <c r="H51" i="3" s="1"/>
  <c r="J50" i="3" l="1"/>
  <c r="K50" i="3" s="1"/>
  <c r="M50" i="3" s="1"/>
  <c r="I51" i="3" s="1"/>
  <c r="E53" i="3"/>
  <c r="G52" i="3"/>
  <c r="H52" i="3" s="1"/>
  <c r="L51" i="3"/>
  <c r="C53" i="3"/>
  <c r="L52" i="3"/>
  <c r="B52" i="3"/>
  <c r="J51" i="3" l="1"/>
  <c r="K51" i="3" s="1"/>
  <c r="M51" i="3" s="1"/>
  <c r="I52" i="3" s="1"/>
  <c r="B53" i="3"/>
  <c r="C54" i="3"/>
  <c r="E54" i="3"/>
  <c r="G53" i="3"/>
  <c r="H53" i="3" s="1"/>
  <c r="J52" i="3" l="1"/>
  <c r="K52" i="3" s="1"/>
  <c r="M52" i="3" s="1"/>
  <c r="I53" i="3" s="1"/>
  <c r="E55" i="3"/>
  <c r="G54" i="3"/>
  <c r="H54" i="3" s="1"/>
  <c r="L53" i="3"/>
  <c r="C55" i="3"/>
  <c r="L54" i="3"/>
  <c r="B54" i="3"/>
  <c r="J53" i="3" l="1"/>
  <c r="K53" i="3" s="1"/>
  <c r="M53" i="3" s="1"/>
  <c r="I54" i="3" s="1"/>
  <c r="B55" i="3"/>
  <c r="C56" i="3"/>
  <c r="E56" i="3"/>
  <c r="G55" i="3"/>
  <c r="H55" i="3" s="1"/>
  <c r="J54" i="3" l="1"/>
  <c r="K54" i="3" s="1"/>
  <c r="M54" i="3" s="1"/>
  <c r="I55" i="3" s="1"/>
  <c r="E57" i="3"/>
  <c r="G56" i="3"/>
  <c r="H56" i="3" s="1"/>
  <c r="L55" i="3"/>
  <c r="C57" i="3"/>
  <c r="L56" i="3"/>
  <c r="B56" i="3"/>
  <c r="J55" i="3" l="1"/>
  <c r="K55" i="3" s="1"/>
  <c r="M55" i="3" s="1"/>
  <c r="I56" i="3" s="1"/>
  <c r="B57" i="3"/>
  <c r="C58" i="3"/>
  <c r="E58" i="3"/>
  <c r="G57" i="3"/>
  <c r="H57" i="3" s="1"/>
  <c r="J56" i="3" l="1"/>
  <c r="K56" i="3" s="1"/>
  <c r="M56" i="3" s="1"/>
  <c r="I57" i="3" s="1"/>
  <c r="E59" i="3"/>
  <c r="G58" i="3"/>
  <c r="H58" i="3" s="1"/>
  <c r="L57" i="3"/>
  <c r="C59" i="3"/>
  <c r="L58" i="3"/>
  <c r="B58" i="3"/>
  <c r="J57" i="3" l="1"/>
  <c r="K57" i="3" s="1"/>
  <c r="M57" i="3" s="1"/>
  <c r="I58" i="3" s="1"/>
  <c r="B59" i="3"/>
  <c r="C60" i="3"/>
  <c r="E60" i="3"/>
  <c r="G59" i="3"/>
  <c r="H59" i="3" s="1"/>
  <c r="J58" i="3" l="1"/>
  <c r="K58" i="3" s="1"/>
  <c r="M58" i="3" s="1"/>
  <c r="I59" i="3" s="1"/>
  <c r="E61" i="3"/>
  <c r="G60" i="3"/>
  <c r="H60" i="3" s="1"/>
  <c r="L59" i="3"/>
  <c r="C61" i="3"/>
  <c r="L60" i="3"/>
  <c r="B60" i="3"/>
  <c r="J59" i="3" l="1"/>
  <c r="K59" i="3" s="1"/>
  <c r="M59" i="3" s="1"/>
  <c r="I60" i="3" s="1"/>
  <c r="B61" i="3"/>
  <c r="C62" i="3"/>
  <c r="E62" i="3"/>
  <c r="G61" i="3"/>
  <c r="H61" i="3" s="1"/>
  <c r="J60" i="3" l="1"/>
  <c r="K60" i="3" s="1"/>
  <c r="M60" i="3" s="1"/>
  <c r="I61" i="3" s="1"/>
  <c r="E63" i="3"/>
  <c r="G62" i="3"/>
  <c r="H62" i="3" s="1"/>
  <c r="L61" i="3"/>
  <c r="C63" i="3"/>
  <c r="B62" i="3"/>
  <c r="L62" i="3" l="1"/>
  <c r="J61" i="3"/>
  <c r="K61" i="3" s="1"/>
  <c r="M61" i="3" s="1"/>
  <c r="I62" i="3" s="1"/>
  <c r="B63" i="3"/>
  <c r="C64" i="3"/>
  <c r="E64" i="3"/>
  <c r="G63" i="3"/>
  <c r="H63" i="3" s="1"/>
  <c r="J62" i="3" l="1"/>
  <c r="K62" i="3" s="1"/>
  <c r="M62" i="3" s="1"/>
  <c r="I63" i="3" s="1"/>
  <c r="E65" i="3"/>
  <c r="G64" i="3"/>
  <c r="H64" i="3" s="1"/>
  <c r="L63" i="3"/>
  <c r="C65" i="3"/>
  <c r="L64" i="3"/>
  <c r="B64" i="3"/>
  <c r="J63" i="3" l="1"/>
  <c r="K63" i="3" s="1"/>
  <c r="M63" i="3" s="1"/>
  <c r="I64" i="3" s="1"/>
  <c r="B65" i="3"/>
  <c r="C66" i="3"/>
  <c r="E66" i="3"/>
  <c r="G65" i="3"/>
  <c r="H65" i="3" s="1"/>
  <c r="J64" i="3" l="1"/>
  <c r="K64" i="3" s="1"/>
  <c r="M64" i="3" s="1"/>
  <c r="I65" i="3" s="1"/>
  <c r="E67" i="3"/>
  <c r="G66" i="3"/>
  <c r="H66" i="3" s="1"/>
  <c r="L65" i="3"/>
  <c r="C67" i="3"/>
  <c r="L66" i="3"/>
  <c r="B66" i="3"/>
  <c r="J65" i="3" l="1"/>
  <c r="K65" i="3" s="1"/>
  <c r="M65" i="3" s="1"/>
  <c r="I66" i="3" s="1"/>
  <c r="B67" i="3"/>
  <c r="C68" i="3"/>
  <c r="E68" i="3"/>
  <c r="G67" i="3"/>
  <c r="H67" i="3" s="1"/>
  <c r="J66" i="3" l="1"/>
  <c r="K66" i="3" s="1"/>
  <c r="M66" i="3" s="1"/>
  <c r="I67" i="3" s="1"/>
  <c r="E69" i="3"/>
  <c r="G68" i="3"/>
  <c r="H68" i="3" s="1"/>
  <c r="L67" i="3"/>
  <c r="C69" i="3"/>
  <c r="L68" i="3"/>
  <c r="B68" i="3"/>
  <c r="J67" i="3" l="1"/>
  <c r="K67" i="3" s="1"/>
  <c r="M67" i="3" s="1"/>
  <c r="I68" i="3" s="1"/>
  <c r="B69" i="3"/>
  <c r="C70" i="3"/>
  <c r="E70" i="3"/>
  <c r="G69" i="3"/>
  <c r="H69" i="3" s="1"/>
  <c r="J68" i="3" l="1"/>
  <c r="K68" i="3" s="1"/>
  <c r="M68" i="3" s="1"/>
  <c r="I69" i="3" s="1"/>
  <c r="E71" i="3"/>
  <c r="G70" i="3"/>
  <c r="H70" i="3" s="1"/>
  <c r="L69" i="3"/>
  <c r="C71" i="3"/>
  <c r="L70" i="3"/>
  <c r="B70" i="3"/>
  <c r="J69" i="3" l="1"/>
  <c r="K69" i="3" s="1"/>
  <c r="M69" i="3" s="1"/>
  <c r="I70" i="3" s="1"/>
  <c r="B71" i="3"/>
  <c r="C72" i="3"/>
  <c r="E72" i="3"/>
  <c r="G71" i="3"/>
  <c r="H71" i="3" s="1"/>
  <c r="J70" i="3" l="1"/>
  <c r="K70" i="3" s="1"/>
  <c r="M70" i="3" s="1"/>
  <c r="I71" i="3" s="1"/>
  <c r="E73" i="3"/>
  <c r="G72" i="3"/>
  <c r="H72" i="3" s="1"/>
  <c r="L71" i="3"/>
  <c r="C73" i="3"/>
  <c r="B72" i="3"/>
  <c r="L72" i="3" l="1"/>
  <c r="J71" i="3"/>
  <c r="K71" i="3" s="1"/>
  <c r="M71" i="3" s="1"/>
  <c r="I72" i="3" s="1"/>
  <c r="B73" i="3"/>
  <c r="C74" i="3"/>
  <c r="E74" i="3"/>
  <c r="G73" i="3"/>
  <c r="H73" i="3" s="1"/>
  <c r="J72" i="3" l="1"/>
  <c r="K72" i="3" s="1"/>
  <c r="M72" i="3" s="1"/>
  <c r="I73" i="3" s="1"/>
  <c r="E75" i="3"/>
  <c r="G74" i="3"/>
  <c r="H74" i="3" s="1"/>
  <c r="L73" i="3"/>
  <c r="C75" i="3"/>
  <c r="L74" i="3"/>
  <c r="B74" i="3"/>
  <c r="J73" i="3" l="1"/>
  <c r="K73" i="3" s="1"/>
  <c r="M73" i="3" s="1"/>
  <c r="I74" i="3" s="1"/>
  <c r="B75" i="3"/>
  <c r="C76" i="3"/>
  <c r="E76" i="3"/>
  <c r="G75" i="3"/>
  <c r="H75" i="3" s="1"/>
  <c r="J74" i="3" l="1"/>
  <c r="K74" i="3" s="1"/>
  <c r="M74" i="3" s="1"/>
  <c r="I75" i="3" s="1"/>
  <c r="E77" i="3"/>
  <c r="G76" i="3"/>
  <c r="H76" i="3" s="1"/>
  <c r="L75" i="3"/>
  <c r="C77" i="3"/>
  <c r="B76" i="3"/>
  <c r="L76" i="3" l="1"/>
  <c r="J75" i="3"/>
  <c r="K75" i="3" s="1"/>
  <c r="M75" i="3" s="1"/>
  <c r="I76" i="3" s="1"/>
  <c r="B77" i="3"/>
  <c r="C78" i="3"/>
  <c r="E78" i="3"/>
  <c r="G77" i="3"/>
  <c r="H77" i="3" s="1"/>
  <c r="J76" i="3" l="1"/>
  <c r="K76" i="3" s="1"/>
  <c r="M76" i="3" s="1"/>
  <c r="I77" i="3" s="1"/>
  <c r="E79" i="3"/>
  <c r="G78" i="3"/>
  <c r="H78" i="3" s="1"/>
  <c r="L77" i="3"/>
  <c r="C79" i="3"/>
  <c r="B78" i="3"/>
  <c r="L78" i="3" l="1"/>
  <c r="J77" i="3"/>
  <c r="K77" i="3" s="1"/>
  <c r="M77" i="3" s="1"/>
  <c r="I78" i="3" s="1"/>
  <c r="B79" i="3"/>
  <c r="C80" i="3"/>
  <c r="E80" i="3"/>
  <c r="G79" i="3"/>
  <c r="H79" i="3" s="1"/>
  <c r="J78" i="3" l="1"/>
  <c r="K78" i="3" s="1"/>
  <c r="M78" i="3" s="1"/>
  <c r="I79" i="3" s="1"/>
  <c r="E81" i="3"/>
  <c r="G80" i="3"/>
  <c r="H80" i="3" s="1"/>
  <c r="L79" i="3"/>
  <c r="C81" i="3"/>
  <c r="B80" i="3"/>
  <c r="L80" i="3" l="1"/>
  <c r="J79" i="3"/>
  <c r="K79" i="3" s="1"/>
  <c r="M79" i="3" s="1"/>
  <c r="I80" i="3" s="1"/>
  <c r="B81" i="3"/>
  <c r="C82" i="3"/>
  <c r="E82" i="3"/>
  <c r="G81" i="3"/>
  <c r="H81" i="3" s="1"/>
  <c r="J80" i="3" l="1"/>
  <c r="K80" i="3" s="1"/>
  <c r="M80" i="3" s="1"/>
  <c r="I81" i="3" s="1"/>
  <c r="E83" i="3"/>
  <c r="G82" i="3"/>
  <c r="H82" i="3" s="1"/>
  <c r="L81" i="3"/>
  <c r="C83" i="3"/>
  <c r="L82" i="3"/>
  <c r="B82" i="3"/>
  <c r="J81" i="3" l="1"/>
  <c r="K81" i="3" s="1"/>
  <c r="M81" i="3" s="1"/>
  <c r="I82" i="3" s="1"/>
  <c r="B83" i="3"/>
  <c r="C84" i="3"/>
  <c r="E84" i="3"/>
  <c r="G83" i="3"/>
  <c r="H83" i="3" s="1"/>
  <c r="J82" i="3" l="1"/>
  <c r="K82" i="3" s="1"/>
  <c r="M82" i="3" s="1"/>
  <c r="I83" i="3" s="1"/>
  <c r="E85" i="3"/>
  <c r="G84" i="3"/>
  <c r="H84" i="3" s="1"/>
  <c r="L83" i="3"/>
  <c r="C85" i="3"/>
  <c r="L84" i="3"/>
  <c r="B84" i="3"/>
  <c r="J83" i="3" l="1"/>
  <c r="K83" i="3" s="1"/>
  <c r="M83" i="3" s="1"/>
  <c r="I84" i="3" s="1"/>
  <c r="B85" i="3"/>
  <c r="C86" i="3"/>
  <c r="E86" i="3"/>
  <c r="G85" i="3"/>
  <c r="H85" i="3" s="1"/>
  <c r="J84" i="3" l="1"/>
  <c r="K84" i="3" s="1"/>
  <c r="M84" i="3" s="1"/>
  <c r="I85" i="3" s="1"/>
  <c r="E87" i="3"/>
  <c r="G86" i="3"/>
  <c r="H86" i="3" s="1"/>
  <c r="L85" i="3"/>
  <c r="C87" i="3"/>
  <c r="L86" i="3"/>
  <c r="B86" i="3"/>
  <c r="J85" i="3" l="1"/>
  <c r="K85" i="3" s="1"/>
  <c r="M85" i="3" s="1"/>
  <c r="I86" i="3" s="1"/>
  <c r="B87" i="3"/>
  <c r="C88" i="3"/>
  <c r="E88" i="3"/>
  <c r="G87" i="3"/>
  <c r="H87" i="3" s="1"/>
  <c r="J86" i="3" l="1"/>
  <c r="K86" i="3" s="1"/>
  <c r="M86" i="3" s="1"/>
  <c r="I87" i="3" s="1"/>
  <c r="E89" i="3"/>
  <c r="G88" i="3"/>
  <c r="H88" i="3" s="1"/>
  <c r="L87" i="3"/>
  <c r="C89" i="3"/>
  <c r="L88" i="3"/>
  <c r="B88" i="3"/>
  <c r="J87" i="3" l="1"/>
  <c r="K87" i="3" s="1"/>
  <c r="M87" i="3" s="1"/>
  <c r="I88" i="3" s="1"/>
  <c r="B89" i="3"/>
  <c r="C90" i="3"/>
  <c r="E90" i="3"/>
  <c r="G89" i="3"/>
  <c r="H89" i="3" s="1"/>
  <c r="J88" i="3" l="1"/>
  <c r="K88" i="3" s="1"/>
  <c r="M88" i="3" s="1"/>
  <c r="I89" i="3" s="1"/>
  <c r="E91" i="3"/>
  <c r="G90" i="3"/>
  <c r="H90" i="3" s="1"/>
  <c r="L89" i="3"/>
  <c r="C91" i="3"/>
  <c r="L90" i="3"/>
  <c r="B90" i="3"/>
  <c r="J89" i="3" l="1"/>
  <c r="K89" i="3" s="1"/>
  <c r="M89" i="3" s="1"/>
  <c r="I90" i="3" s="1"/>
  <c r="B91" i="3"/>
  <c r="C92" i="3"/>
  <c r="E92" i="3"/>
  <c r="G91" i="3"/>
  <c r="H91" i="3" s="1"/>
  <c r="J90" i="3" l="1"/>
  <c r="K90" i="3" s="1"/>
  <c r="M90" i="3" s="1"/>
  <c r="I91" i="3" s="1"/>
  <c r="E93" i="3"/>
  <c r="G92" i="3"/>
  <c r="H92" i="3" s="1"/>
  <c r="L91" i="3"/>
  <c r="C93" i="3"/>
  <c r="B92" i="3"/>
  <c r="L92" i="3" l="1"/>
  <c r="J91" i="3"/>
  <c r="K91" i="3" s="1"/>
  <c r="M91" i="3" s="1"/>
  <c r="I92" i="3" s="1"/>
  <c r="B93" i="3"/>
  <c r="C94" i="3"/>
  <c r="E94" i="3"/>
  <c r="G93" i="3"/>
  <c r="H93" i="3" s="1"/>
  <c r="J92" i="3" l="1"/>
  <c r="K92" i="3" s="1"/>
  <c r="M92" i="3" s="1"/>
  <c r="I93" i="3" s="1"/>
  <c r="E95" i="3"/>
  <c r="G94" i="3"/>
  <c r="H94" i="3" s="1"/>
  <c r="L93" i="3"/>
  <c r="C95" i="3"/>
  <c r="L94" i="3"/>
  <c r="B94" i="3"/>
  <c r="J93" i="3" l="1"/>
  <c r="K93" i="3" s="1"/>
  <c r="M93" i="3" s="1"/>
  <c r="I94" i="3" s="1"/>
  <c r="B95" i="3"/>
  <c r="C96" i="3"/>
  <c r="E96" i="3"/>
  <c r="G95" i="3"/>
  <c r="H95" i="3" s="1"/>
  <c r="J94" i="3" l="1"/>
  <c r="K94" i="3" s="1"/>
  <c r="M94" i="3" s="1"/>
  <c r="I95" i="3" s="1"/>
  <c r="E97" i="3"/>
  <c r="G96" i="3"/>
  <c r="H96" i="3" s="1"/>
  <c r="L95" i="3"/>
  <c r="C97" i="3"/>
  <c r="L96" i="3"/>
  <c r="B96" i="3"/>
  <c r="J95" i="3" l="1"/>
  <c r="K95" i="3" s="1"/>
  <c r="M95" i="3" s="1"/>
  <c r="I96" i="3" s="1"/>
  <c r="B97" i="3"/>
  <c r="C98" i="3"/>
  <c r="E98" i="3"/>
  <c r="G97" i="3"/>
  <c r="H97" i="3" s="1"/>
  <c r="J96" i="3" l="1"/>
  <c r="K96" i="3" s="1"/>
  <c r="M96" i="3" s="1"/>
  <c r="I97" i="3" s="1"/>
  <c r="E99" i="3"/>
  <c r="G98" i="3"/>
  <c r="H98" i="3" s="1"/>
  <c r="L97" i="3"/>
  <c r="C99" i="3"/>
  <c r="L98" i="3"/>
  <c r="B98" i="3"/>
  <c r="J97" i="3" l="1"/>
  <c r="K97" i="3" s="1"/>
  <c r="M97" i="3" s="1"/>
  <c r="I98" i="3" s="1"/>
  <c r="B99" i="3"/>
  <c r="C100" i="3"/>
  <c r="E100" i="3"/>
  <c r="G99" i="3"/>
  <c r="H99" i="3" s="1"/>
  <c r="J98" i="3" l="1"/>
  <c r="K98" i="3" s="1"/>
  <c r="M98" i="3" s="1"/>
  <c r="I99" i="3" s="1"/>
  <c r="E101" i="3"/>
  <c r="G100" i="3"/>
  <c r="H100" i="3" s="1"/>
  <c r="L99" i="3"/>
  <c r="C101" i="3"/>
  <c r="L100" i="3"/>
  <c r="B100" i="3"/>
  <c r="J99" i="3" l="1"/>
  <c r="K99" i="3" s="1"/>
  <c r="M99" i="3" s="1"/>
  <c r="I100" i="3" s="1"/>
  <c r="B101" i="3"/>
  <c r="C102" i="3"/>
  <c r="E102" i="3"/>
  <c r="G101" i="3"/>
  <c r="H101" i="3" s="1"/>
  <c r="J100" i="3" l="1"/>
  <c r="K100" i="3" s="1"/>
  <c r="M100" i="3" s="1"/>
  <c r="I101" i="3" s="1"/>
  <c r="E103" i="3"/>
  <c r="G102" i="3"/>
  <c r="H102" i="3" s="1"/>
  <c r="L101" i="3"/>
  <c r="C103" i="3"/>
  <c r="L102" i="3"/>
  <c r="B102" i="3"/>
  <c r="J101" i="3" l="1"/>
  <c r="K101" i="3" s="1"/>
  <c r="M101" i="3" s="1"/>
  <c r="I102" i="3" s="1"/>
  <c r="B103" i="3"/>
  <c r="C104" i="3"/>
  <c r="E104" i="3"/>
  <c r="G103" i="3"/>
  <c r="H103" i="3" s="1"/>
  <c r="J102" i="3" l="1"/>
  <c r="K102" i="3" s="1"/>
  <c r="M102" i="3" s="1"/>
  <c r="I103" i="3" s="1"/>
  <c r="G104" i="3"/>
  <c r="H104" i="3" s="1"/>
  <c r="L103" i="3"/>
  <c r="L104" i="3"/>
  <c r="B104" i="3"/>
  <c r="J103" i="3" l="1"/>
  <c r="K103" i="3" s="1"/>
  <c r="M103" i="3" s="1"/>
  <c r="I104" i="3" s="1"/>
  <c r="J104" i="3" l="1"/>
  <c r="K104" i="3" s="1"/>
  <c r="M104" i="3" s="1"/>
</calcChain>
</file>

<file path=xl/sharedStrings.xml><?xml version="1.0" encoding="utf-8"?>
<sst xmlns="http://schemas.openxmlformats.org/spreadsheetml/2006/main" count="36" uniqueCount="33">
  <si>
    <t>F</t>
    <phoneticPr fontId="1"/>
  </si>
  <si>
    <t>G</t>
    <phoneticPr fontId="1"/>
  </si>
  <si>
    <t>σ２</t>
    <phoneticPr fontId="1"/>
  </si>
  <si>
    <t>τ2</t>
    <phoneticPr fontId="1"/>
  </si>
  <si>
    <t>ρ2</t>
    <phoneticPr fontId="1"/>
  </si>
  <si>
    <t>δ2</t>
    <phoneticPr fontId="1"/>
  </si>
  <si>
    <t>観測方程式</t>
    <rPh sb="0" eb="2">
      <t>カンソク</t>
    </rPh>
    <rPh sb="2" eb="5">
      <t>ホウテイシキ</t>
    </rPh>
    <phoneticPr fontId="1"/>
  </si>
  <si>
    <t>運動方程式</t>
    <rPh sb="0" eb="2">
      <t>ウンドウ</t>
    </rPh>
    <rPh sb="2" eb="5">
      <t>ホウテイシキ</t>
    </rPh>
    <phoneticPr fontId="1"/>
  </si>
  <si>
    <t>事後分散</t>
    <rPh sb="0" eb="2">
      <t>ジゴ</t>
    </rPh>
    <rPh sb="2" eb="4">
      <t>ブンサン</t>
    </rPh>
    <phoneticPr fontId="1"/>
  </si>
  <si>
    <t>推定関係分散</t>
    <rPh sb="0" eb="2">
      <t>スイテイ</t>
    </rPh>
    <rPh sb="2" eb="4">
      <t>カンケイ</t>
    </rPh>
    <rPh sb="4" eb="6">
      <t>ブンサン</t>
    </rPh>
    <phoneticPr fontId="1"/>
  </si>
  <si>
    <t>フィルタ</t>
    <phoneticPr fontId="1"/>
  </si>
  <si>
    <t>状　態　空　間　表　現</t>
    <rPh sb="0" eb="1">
      <t>ジョウ</t>
    </rPh>
    <rPh sb="2" eb="3">
      <t>タイ</t>
    </rPh>
    <rPh sb="4" eb="5">
      <t>ソラ</t>
    </rPh>
    <rPh sb="6" eb="7">
      <t>アイダ</t>
    </rPh>
    <rPh sb="8" eb="9">
      <t>ヒョウ</t>
    </rPh>
    <rPh sb="10" eb="11">
      <t>ゲン</t>
    </rPh>
    <phoneticPr fontId="1"/>
  </si>
  <si>
    <t>作成乱数</t>
    <rPh sb="0" eb="2">
      <t>サクセイ</t>
    </rPh>
    <rPh sb="2" eb="4">
      <t>ランスウ</t>
    </rPh>
    <phoneticPr fontId="1"/>
  </si>
  <si>
    <t>データ</t>
    <phoneticPr fontId="1"/>
  </si>
  <si>
    <t>.    －</t>
    <phoneticPr fontId="1"/>
  </si>
  <si>
    <t>θ</t>
    <phoneticPr fontId="1"/>
  </si>
  <si>
    <t>一期先</t>
    <rPh sb="0" eb="1">
      <t>イチ</t>
    </rPh>
    <rPh sb="1" eb="2">
      <t>キ</t>
    </rPh>
    <rPh sb="2" eb="3">
      <t>サキ</t>
    </rPh>
    <phoneticPr fontId="1"/>
  </si>
  <si>
    <t>e</t>
    <phoneticPr fontId="1"/>
  </si>
  <si>
    <t>innovation</t>
    <phoneticPr fontId="1"/>
  </si>
  <si>
    <t>y</t>
    <phoneticPr fontId="1"/>
  </si>
  <si>
    <t>予測</t>
    <rPh sb="0" eb="2">
      <t>ヨソク</t>
    </rPh>
    <phoneticPr fontId="1"/>
  </si>
  <si>
    <t>.(7.3.4)</t>
    <phoneticPr fontId="1"/>
  </si>
  <si>
    <t>.(7.3.5)</t>
  </si>
  <si>
    <t>.(7.3.6)</t>
  </si>
  <si>
    <t>Kalman</t>
    <phoneticPr fontId="1"/>
  </si>
  <si>
    <t>filter</t>
    <phoneticPr fontId="1"/>
  </si>
  <si>
    <t>Kalman</t>
    <phoneticPr fontId="1"/>
  </si>
  <si>
    <t>.(7.3.15)</t>
    <phoneticPr fontId="1"/>
  </si>
  <si>
    <t>.(7.3.15)</t>
    <phoneticPr fontId="1"/>
  </si>
  <si>
    <t>利得K</t>
    <rPh sb="0" eb="2">
      <t>リトク</t>
    </rPh>
    <phoneticPr fontId="1"/>
  </si>
  <si>
    <t>Kakman Filter(  RW case )</t>
    <phoneticPr fontId="1"/>
  </si>
  <si>
    <t>原系列</t>
    <rPh sb="0" eb="1">
      <t>ハラ</t>
    </rPh>
    <rPh sb="1" eb="3">
      <t>ケイレツ</t>
    </rPh>
    <phoneticPr fontId="1"/>
  </si>
  <si>
    <t>『入門ベイズ統計』東京図書</t>
    <rPh sb="1" eb="3">
      <t>ニュウモン</t>
    </rPh>
    <rPh sb="6" eb="8">
      <t>トウケイ</t>
    </rPh>
    <rPh sb="9" eb="11">
      <t>トウキョウ</t>
    </rPh>
    <rPh sb="11" eb="13">
      <t>トショ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</si>
</sst>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000"/>
    <numFmt numFmtId="178" formatCode="0.0000_ "/>
    <numFmt numFmtId="179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2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0" xfId="0" applyNumberFormat="1">
      <alignment vertical="center"/>
    </xf>
    <xf numFmtId="0" fontId="0" fillId="0" borderId="2" xfId="0" applyFill="1" applyBorder="1" applyAlignment="1">
      <alignment horizontal="center" vertical="center"/>
    </xf>
    <xf numFmtId="179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カルマン・フィルタ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38747934285995E-2"/>
          <c:y val="0.1084421981498888"/>
          <c:w val="0.88203285700398559"/>
          <c:h val="0.86258840932554659"/>
        </c:manualLayout>
      </c:layout>
      <c:lineChart>
        <c:grouping val="standard"/>
        <c:varyColors val="0"/>
        <c:ser>
          <c:idx val="0"/>
          <c:order val="0"/>
          <c:tx>
            <c:v>原系列</c:v>
          </c:tx>
          <c:marker>
            <c:symbol val="square"/>
            <c:size val="3"/>
          </c:marker>
          <c:val>
            <c:numRef>
              <c:f>Kalman2!$B$5:$B$104</c:f>
              <c:numCache>
                <c:formatCode>0.0000</c:formatCode>
                <c:ptCount val="100"/>
                <c:pt idx="0">
                  <c:v>5</c:v>
                </c:pt>
                <c:pt idx="1">
                  <c:v>3.7223168318450917</c:v>
                </c:pt>
                <c:pt idx="2">
                  <c:v>3.9665741395583609</c:v>
                </c:pt>
                <c:pt idx="3">
                  <c:v>5.2430476797599113</c:v>
                </c:pt>
                <c:pt idx="4">
                  <c:v>6.4413978988159215</c:v>
                </c:pt>
                <c:pt idx="5">
                  <c:v>8.1745310025144136</c:v>
                </c:pt>
                <c:pt idx="6">
                  <c:v>5.9909433629218256</c:v>
                </c:pt>
                <c:pt idx="7">
                  <c:v>5.7567621196358232</c:v>
                </c:pt>
                <c:pt idx="8">
                  <c:v>6.8517846456234111</c:v>
                </c:pt>
                <c:pt idx="9">
                  <c:v>5.7650839961570455</c:v>
                </c:pt>
                <c:pt idx="10">
                  <c:v>5.0748798356653424</c:v>
                </c:pt>
                <c:pt idx="11">
                  <c:v>3.3844475082150893</c:v>
                </c:pt>
                <c:pt idx="12">
                  <c:v>1.537536617324804</c:v>
                </c:pt>
                <c:pt idx="13">
                  <c:v>0.5599071199685568</c:v>
                </c:pt>
                <c:pt idx="14">
                  <c:v>-0.21359993399528321</c:v>
                </c:pt>
                <c:pt idx="15">
                  <c:v>-2.3315311510668835</c:v>
                </c:pt>
                <c:pt idx="16">
                  <c:v>-2.8994560226419708</c:v>
                </c:pt>
                <c:pt idx="17">
                  <c:v>-3.303503591378103</c:v>
                </c:pt>
                <c:pt idx="18">
                  <c:v>-3.1686505382094765</c:v>
                </c:pt>
                <c:pt idx="19">
                  <c:v>-3.5341434896690771</c:v>
                </c:pt>
                <c:pt idx="20">
                  <c:v>-3.861134119797498</c:v>
                </c:pt>
                <c:pt idx="21">
                  <c:v>-4.2313746336003533</c:v>
                </c:pt>
                <c:pt idx="22">
                  <c:v>-2.888733080108068</c:v>
                </c:pt>
                <c:pt idx="23">
                  <c:v>-2.9740175351616926</c:v>
                </c:pt>
                <c:pt idx="24">
                  <c:v>-3.16017518445733</c:v>
                </c:pt>
                <c:pt idx="25">
                  <c:v>-3.6733825810370035</c:v>
                </c:pt>
                <c:pt idx="26">
                  <c:v>-1.7011706050834619</c:v>
                </c:pt>
                <c:pt idx="27">
                  <c:v>-0.83549763177870773</c:v>
                </c:pt>
                <c:pt idx="28">
                  <c:v>1.5401570989342872</c:v>
                </c:pt>
                <c:pt idx="29">
                  <c:v>0.88525042781839147</c:v>
                </c:pt>
                <c:pt idx="30">
                  <c:v>2.546706254070159</c:v>
                </c:pt>
                <c:pt idx="31">
                  <c:v>0.93430857203202322</c:v>
                </c:pt>
                <c:pt idx="32">
                  <c:v>1.473256942408625</c:v>
                </c:pt>
                <c:pt idx="33">
                  <c:v>2.3754484017263167</c:v>
                </c:pt>
                <c:pt idx="34">
                  <c:v>4.2943639881559648</c:v>
                </c:pt>
                <c:pt idx="35">
                  <c:v>4.209846919256961</c:v>
                </c:pt>
                <c:pt idx="36">
                  <c:v>3.6860518674802734</c:v>
                </c:pt>
                <c:pt idx="37">
                  <c:v>4.3611902482371079</c:v>
                </c:pt>
                <c:pt idx="38">
                  <c:v>3.9798664046247723</c:v>
                </c:pt>
                <c:pt idx="39">
                  <c:v>4.7374777649383759</c:v>
                </c:pt>
                <c:pt idx="40">
                  <c:v>3.2932911279931432</c:v>
                </c:pt>
                <c:pt idx="41">
                  <c:v>2.4460536122933263</c:v>
                </c:pt>
                <c:pt idx="42">
                  <c:v>0.92448261864774395</c:v>
                </c:pt>
                <c:pt idx="43">
                  <c:v>0.56160560132411774</c:v>
                </c:pt>
                <c:pt idx="44">
                  <c:v>0.52912640865542926</c:v>
                </c:pt>
                <c:pt idx="45">
                  <c:v>0.55724343736073934</c:v>
                </c:pt>
                <c:pt idx="46">
                  <c:v>0.23452743233065121</c:v>
                </c:pt>
                <c:pt idx="47">
                  <c:v>2.4290290083445143</c:v>
                </c:pt>
                <c:pt idx="48">
                  <c:v>0.68654629911179654</c:v>
                </c:pt>
                <c:pt idx="49">
                  <c:v>-4.9930678069358692E-2</c:v>
                </c:pt>
                <c:pt idx="50">
                  <c:v>-2.6275114224699792</c:v>
                </c:pt>
                <c:pt idx="51">
                  <c:v>-1.1798414208169561</c:v>
                </c:pt>
                <c:pt idx="52">
                  <c:v>-2.45960505810217</c:v>
                </c:pt>
                <c:pt idx="53">
                  <c:v>-3.1131850038218545</c:v>
                </c:pt>
                <c:pt idx="54">
                  <c:v>-2.3554713253543014</c:v>
                </c:pt>
                <c:pt idx="55">
                  <c:v>-1.8887595716660144</c:v>
                </c:pt>
                <c:pt idx="56">
                  <c:v>-1.0141508129163412</c:v>
                </c:pt>
                <c:pt idx="57">
                  <c:v>-0.41840904588752892</c:v>
                </c:pt>
                <c:pt idx="58">
                  <c:v>-1.7902590217272518</c:v>
                </c:pt>
                <c:pt idx="59">
                  <c:v>-2.9059975632844726</c:v>
                </c:pt>
                <c:pt idx="60">
                  <c:v>-2.2120030836231308</c:v>
                </c:pt>
                <c:pt idx="61">
                  <c:v>-1.8893666593794478</c:v>
                </c:pt>
                <c:pt idx="62">
                  <c:v>-2.8292043781402754</c:v>
                </c:pt>
                <c:pt idx="63">
                  <c:v>-3.0701522620074684</c:v>
                </c:pt>
                <c:pt idx="64">
                  <c:v>-2.9386165907635586</c:v>
                </c:pt>
                <c:pt idx="65">
                  <c:v>-2.3808189426927129</c:v>
                </c:pt>
                <c:pt idx="66">
                  <c:v>-2.2421039476466831</c:v>
                </c:pt>
                <c:pt idx="67">
                  <c:v>-3.1530652096262202</c:v>
                </c:pt>
                <c:pt idx="68">
                  <c:v>-1.268219294724986</c:v>
                </c:pt>
                <c:pt idx="69">
                  <c:v>-0.78102117287926376</c:v>
                </c:pt>
                <c:pt idx="70">
                  <c:v>-0.7087822824541945</c:v>
                </c:pt>
                <c:pt idx="71">
                  <c:v>0.12105887333746068</c:v>
                </c:pt>
                <c:pt idx="72">
                  <c:v>0.9830665829940699</c:v>
                </c:pt>
                <c:pt idx="73">
                  <c:v>0.34653511545911897</c:v>
                </c:pt>
                <c:pt idx="74">
                  <c:v>-0.57665657652250957</c:v>
                </c:pt>
                <c:pt idx="75">
                  <c:v>0.5345322177890921</c:v>
                </c:pt>
                <c:pt idx="76">
                  <c:v>-0.66664652978943195</c:v>
                </c:pt>
                <c:pt idx="77">
                  <c:v>-2.2255386385222664</c:v>
                </c:pt>
                <c:pt idx="78">
                  <c:v>-1.5142137373186415</c:v>
                </c:pt>
                <c:pt idx="79">
                  <c:v>-0.87580757382966112</c:v>
                </c:pt>
                <c:pt idx="80">
                  <c:v>1.329880787016009</c:v>
                </c:pt>
                <c:pt idx="81">
                  <c:v>2.7736354139778996</c:v>
                </c:pt>
                <c:pt idx="82">
                  <c:v>4.0775393143849215</c:v>
                </c:pt>
                <c:pt idx="83">
                  <c:v>4.1904996932134964</c:v>
                </c:pt>
                <c:pt idx="84">
                  <c:v>4.1924505593487993</c:v>
                </c:pt>
                <c:pt idx="85">
                  <c:v>4.6461519913282245</c:v>
                </c:pt>
                <c:pt idx="86">
                  <c:v>4.6206372543383623</c:v>
                </c:pt>
                <c:pt idx="87">
                  <c:v>3.5659621870581759</c:v>
                </c:pt>
                <c:pt idx="88">
                  <c:v>1.7911560361244483</c:v>
                </c:pt>
                <c:pt idx="89">
                  <c:v>2.6194874307111604</c:v>
                </c:pt>
                <c:pt idx="90">
                  <c:v>3.0637119278981118</c:v>
                </c:pt>
                <c:pt idx="91">
                  <c:v>3.6816180808091303</c:v>
                </c:pt>
                <c:pt idx="92">
                  <c:v>3.8950912666041404</c:v>
                </c:pt>
                <c:pt idx="93">
                  <c:v>2.8681603352015372</c:v>
                </c:pt>
                <c:pt idx="94">
                  <c:v>4.1063555171422195</c:v>
                </c:pt>
                <c:pt idx="95">
                  <c:v>3.7951423463528045</c:v>
                </c:pt>
                <c:pt idx="96">
                  <c:v>2.9552205786603736</c:v>
                </c:pt>
                <c:pt idx="97">
                  <c:v>2.134092382111703</c:v>
                </c:pt>
                <c:pt idx="98">
                  <c:v>1.7050996474426938</c:v>
                </c:pt>
                <c:pt idx="99">
                  <c:v>1.2517381391080562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98-4188-9E61-DDB0618365A0}"/>
            </c:ext>
          </c:extLst>
        </c:ser>
        <c:ser>
          <c:idx val="1"/>
          <c:order val="1"/>
          <c:tx>
            <c:v>カルマン・フィルタ</c:v>
          </c:tx>
          <c:marker>
            <c:symbol val="square"/>
            <c:size val="2"/>
          </c:marker>
          <c:val>
            <c:numRef>
              <c:f>Kalman2!$M$5:$M$104</c:f>
              <c:numCache>
                <c:formatCode>0.0000</c:formatCode>
                <c:ptCount val="100"/>
                <c:pt idx="0">
                  <c:v>1</c:v>
                </c:pt>
                <c:pt idx="1">
                  <c:v>2.3611584159225458</c:v>
                </c:pt>
                <c:pt idx="2">
                  <c:v>3.1638662777404534</c:v>
                </c:pt>
                <c:pt idx="3">
                  <c:v>4.2034569787501823</c:v>
                </c:pt>
                <c:pt idx="4">
                  <c:v>5.3224274387830519</c:v>
                </c:pt>
                <c:pt idx="5">
                  <c:v>6.7484792206487327</c:v>
                </c:pt>
                <c:pt idx="6">
                  <c:v>6.3697112917852792</c:v>
                </c:pt>
                <c:pt idx="7">
                  <c:v>6.0632367057105512</c:v>
                </c:pt>
                <c:pt idx="8">
                  <c:v>6.4575106756669811</c:v>
                </c:pt>
                <c:pt idx="9">
                  <c:v>6.1112973359120133</c:v>
                </c:pt>
                <c:pt idx="10">
                  <c:v>5.5930885857886778</c:v>
                </c:pt>
                <c:pt idx="11">
                  <c:v>4.4887680470018836</c:v>
                </c:pt>
                <c:pt idx="12">
                  <c:v>3.0131523321633438</c:v>
                </c:pt>
                <c:pt idx="13">
                  <c:v>1.7865297260659503</c:v>
                </c:pt>
                <c:pt idx="14">
                  <c:v>0.78646489603533354</c:v>
                </c:pt>
                <c:pt idx="15">
                  <c:v>-0.77253312751577496</c:v>
                </c:pt>
                <c:pt idx="16">
                  <c:v>-1.8359945750788729</c:v>
                </c:pt>
                <c:pt idx="17">
                  <c:v>-2.5697490832284879</c:v>
                </c:pt>
                <c:pt idx="18">
                  <c:v>-2.8691998107189822</c:v>
                </c:pt>
                <c:pt idx="19">
                  <c:v>-3.2016716501940294</c:v>
                </c:pt>
                <c:pt idx="20">
                  <c:v>-3.5314028849957637</c:v>
                </c:pt>
                <c:pt idx="21">
                  <c:v>-3.8813887592980585</c:v>
                </c:pt>
                <c:pt idx="22">
                  <c:v>-3.3850609197030632</c:v>
                </c:pt>
                <c:pt idx="23">
                  <c:v>-3.1795392274323779</c:v>
                </c:pt>
                <c:pt idx="24">
                  <c:v>-3.169857205944854</c:v>
                </c:pt>
                <c:pt idx="25">
                  <c:v>-3.421619893490929</c:v>
                </c:pt>
                <c:pt idx="26">
                  <c:v>-2.5613952492871954</c:v>
                </c:pt>
                <c:pt idx="27">
                  <c:v>-1.6984464405329516</c:v>
                </c:pt>
                <c:pt idx="28">
                  <c:v>-7.9144670799332184E-2</c:v>
                </c:pt>
                <c:pt idx="29">
                  <c:v>0.40305287850952964</c:v>
                </c:pt>
                <c:pt idx="30">
                  <c:v>1.4748795662898444</c:v>
                </c:pt>
                <c:pt idx="31">
                  <c:v>1.2045940691609338</c:v>
                </c:pt>
                <c:pt idx="32">
                  <c:v>1.3389255057847795</c:v>
                </c:pt>
                <c:pt idx="33">
                  <c:v>1.8571869537555481</c:v>
                </c:pt>
                <c:pt idx="34">
                  <c:v>3.0757754709557563</c:v>
                </c:pt>
                <c:pt idx="35">
                  <c:v>3.6428111951063586</c:v>
                </c:pt>
                <c:pt idx="36">
                  <c:v>3.664431531293316</c:v>
                </c:pt>
                <c:pt idx="37">
                  <c:v>4.0128108897652117</c:v>
                </c:pt>
                <c:pt idx="38">
                  <c:v>3.996338647194992</c:v>
                </c:pt>
                <c:pt idx="39">
                  <c:v>4.3669082060666842</c:v>
                </c:pt>
                <c:pt idx="40">
                  <c:v>3.8300996670299137</c:v>
                </c:pt>
                <c:pt idx="41">
                  <c:v>3.13807663966162</c:v>
                </c:pt>
                <c:pt idx="42">
                  <c:v>2.0312796291546817</c:v>
                </c:pt>
                <c:pt idx="43">
                  <c:v>1.2964426152393997</c:v>
                </c:pt>
                <c:pt idx="44">
                  <c:v>0.9127845119474145</c:v>
                </c:pt>
                <c:pt idx="45">
                  <c:v>0.73501397465407692</c:v>
                </c:pt>
                <c:pt idx="46">
                  <c:v>0.48477070349236406</c:v>
                </c:pt>
                <c:pt idx="47">
                  <c:v>1.4568998559184392</c:v>
                </c:pt>
                <c:pt idx="48">
                  <c:v>1.0717230775151179</c:v>
                </c:pt>
                <c:pt idx="49">
                  <c:v>0.51089619972287958</c:v>
                </c:pt>
                <c:pt idx="50">
                  <c:v>-1.0583076113735499</c:v>
                </c:pt>
                <c:pt idx="51">
                  <c:v>-1.1190745160952531</c:v>
                </c:pt>
                <c:pt idx="52">
                  <c:v>-1.7893397870987116</c:v>
                </c:pt>
                <c:pt idx="53">
                  <c:v>-2.451262395460283</c:v>
                </c:pt>
                <c:pt idx="54">
                  <c:v>-2.4033668604072922</c:v>
                </c:pt>
                <c:pt idx="55">
                  <c:v>-2.1460632160366533</c:v>
                </c:pt>
                <c:pt idx="56">
                  <c:v>-1.5801070144764973</c:v>
                </c:pt>
                <c:pt idx="57">
                  <c:v>-0.99925803018201309</c:v>
                </c:pt>
                <c:pt idx="58">
                  <c:v>-1.3947585259546325</c:v>
                </c:pt>
                <c:pt idx="59">
                  <c:v>-2.1503780446195524</c:v>
                </c:pt>
                <c:pt idx="60">
                  <c:v>-2.1811905641213416</c:v>
                </c:pt>
                <c:pt idx="61">
                  <c:v>-2.0352786117503947</c:v>
                </c:pt>
                <c:pt idx="62">
                  <c:v>-2.4322414949453348</c:v>
                </c:pt>
                <c:pt idx="63">
                  <c:v>-2.7511968784764016</c:v>
                </c:pt>
                <c:pt idx="64">
                  <c:v>-2.8449067346199799</c:v>
                </c:pt>
                <c:pt idx="65">
                  <c:v>-2.6128628386563464</c:v>
                </c:pt>
                <c:pt idx="66">
                  <c:v>-2.4274833931515145</c:v>
                </c:pt>
                <c:pt idx="67">
                  <c:v>-2.7902743013888673</c:v>
                </c:pt>
                <c:pt idx="68">
                  <c:v>-2.0292467980569269</c:v>
                </c:pt>
                <c:pt idx="69">
                  <c:v>-1.4051339854680953</c:v>
                </c:pt>
                <c:pt idx="70">
                  <c:v>-1.0569581339611449</c:v>
                </c:pt>
                <c:pt idx="71">
                  <c:v>-0.46794963031184211</c:v>
                </c:pt>
                <c:pt idx="72">
                  <c:v>0.25755847634111395</c:v>
                </c:pt>
                <c:pt idx="73">
                  <c:v>0.30204679590011646</c:v>
                </c:pt>
                <c:pt idx="74">
                  <c:v>-0.13730489031119658</c:v>
                </c:pt>
                <c:pt idx="75">
                  <c:v>0.19861366373894779</c:v>
                </c:pt>
                <c:pt idx="76">
                  <c:v>-0.23401643302524205</c:v>
                </c:pt>
                <c:pt idx="77">
                  <c:v>-1.2297775357737541</c:v>
                </c:pt>
                <c:pt idx="78">
                  <c:v>-1.3719956365461978</c:v>
                </c:pt>
                <c:pt idx="79">
                  <c:v>-1.1239016051879296</c:v>
                </c:pt>
                <c:pt idx="80">
                  <c:v>0.1029895909140397</c:v>
                </c:pt>
                <c:pt idx="81">
                  <c:v>1.4383125024459698</c:v>
                </c:pt>
                <c:pt idx="82">
                  <c:v>2.7579259084154453</c:v>
                </c:pt>
                <c:pt idx="83">
                  <c:v>3.4742128008144708</c:v>
                </c:pt>
                <c:pt idx="84">
                  <c:v>3.8333316800816348</c:v>
                </c:pt>
                <c:pt idx="85">
                  <c:v>4.2397418357049297</c:v>
                </c:pt>
                <c:pt idx="86">
                  <c:v>4.430189545021646</c:v>
                </c:pt>
                <c:pt idx="87">
                  <c:v>3.9980758660399109</c:v>
                </c:pt>
                <c:pt idx="88">
                  <c:v>2.8946159510821796</c:v>
                </c:pt>
                <c:pt idx="89">
                  <c:v>2.7570516908966702</c:v>
                </c:pt>
                <c:pt idx="90">
                  <c:v>2.910381809397391</c:v>
                </c:pt>
                <c:pt idx="91">
                  <c:v>3.2959999451032607</c:v>
                </c:pt>
                <c:pt idx="92">
                  <c:v>3.5955456058537005</c:v>
                </c:pt>
                <c:pt idx="93">
                  <c:v>3.2318529705276191</c:v>
                </c:pt>
                <c:pt idx="94">
                  <c:v>3.6691042438349193</c:v>
                </c:pt>
                <c:pt idx="95">
                  <c:v>3.7321232950938619</c:v>
                </c:pt>
                <c:pt idx="96">
                  <c:v>3.3436719368771177</c:v>
                </c:pt>
                <c:pt idx="97">
                  <c:v>2.7388821594944104</c:v>
                </c:pt>
                <c:pt idx="98">
                  <c:v>2.2219909034685523</c:v>
                </c:pt>
                <c:pt idx="99">
                  <c:v>1.7368645212883043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98-4188-9E61-DDB06183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10376"/>
        <c:axId val="510615472"/>
      </c:lineChart>
      <c:catAx>
        <c:axId val="510610376"/>
        <c:scaling>
          <c:orientation val="minMax"/>
        </c:scaling>
        <c:delete val="0"/>
        <c:axPos val="b"/>
        <c:majorTickMark val="out"/>
        <c:minorTickMark val="none"/>
        <c:tickLblPos val="nextTo"/>
        <c:crossAx val="510615472"/>
        <c:crosses val="autoZero"/>
        <c:auto val="1"/>
        <c:lblAlgn val="ctr"/>
        <c:lblOffset val="100"/>
        <c:noMultiLvlLbl val="0"/>
      </c:catAx>
      <c:valAx>
        <c:axId val="51061547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10610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8</xdr:row>
      <xdr:rowOff>85724</xdr:rowOff>
    </xdr:from>
    <xdr:to>
      <xdr:col>12</xdr:col>
      <xdr:colOff>485774</xdr:colOff>
      <xdr:row>36</xdr:row>
      <xdr:rowOff>152399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activeCell="Q14" sqref="Q14"/>
    </sheetView>
  </sheetViews>
  <sheetFormatPr defaultRowHeight="13" x14ac:dyDescent="0.2"/>
  <cols>
    <col min="1" max="2" width="7.90625" customWidth="1"/>
    <col min="3" max="6" width="5.36328125" customWidth="1"/>
    <col min="7" max="8" width="8.08984375" customWidth="1"/>
  </cols>
  <sheetData>
    <row r="1" spans="1:13" x14ac:dyDescent="0.2">
      <c r="A1" s="29" t="s">
        <v>30</v>
      </c>
      <c r="B1" s="29"/>
      <c r="C1" s="29"/>
      <c r="D1" s="29"/>
      <c r="I1" s="23" t="s">
        <v>32</v>
      </c>
      <c r="J1" s="23"/>
      <c r="K1" s="23"/>
      <c r="L1" s="23"/>
      <c r="M1" s="23"/>
    </row>
    <row r="2" spans="1:13" x14ac:dyDescent="0.2">
      <c r="B2" s="2"/>
      <c r="C2" s="23" t="s">
        <v>11</v>
      </c>
      <c r="D2" s="23"/>
      <c r="E2" s="23"/>
      <c r="F2" s="27"/>
      <c r="G2" s="24" t="s">
        <v>9</v>
      </c>
      <c r="H2" s="25"/>
      <c r="I2" s="18" t="s">
        <v>21</v>
      </c>
      <c r="J2" s="18" t="s">
        <v>22</v>
      </c>
      <c r="K2" s="18" t="s">
        <v>23</v>
      </c>
      <c r="L2" s="17" t="s">
        <v>27</v>
      </c>
      <c r="M2" s="17" t="s">
        <v>28</v>
      </c>
    </row>
    <row r="3" spans="1:13" x14ac:dyDescent="0.2">
      <c r="A3" s="28" t="s">
        <v>13</v>
      </c>
      <c r="B3" s="27"/>
      <c r="C3" s="24" t="s">
        <v>6</v>
      </c>
      <c r="D3" s="25"/>
      <c r="E3" s="26" t="s">
        <v>7</v>
      </c>
      <c r="F3" s="25"/>
      <c r="G3" s="16" t="s">
        <v>8</v>
      </c>
      <c r="H3" s="17" t="s">
        <v>10</v>
      </c>
      <c r="I3" s="18" t="s">
        <v>16</v>
      </c>
      <c r="J3" s="18" t="s">
        <v>20</v>
      </c>
      <c r="K3" s="3" t="s">
        <v>18</v>
      </c>
      <c r="L3" s="21" t="s">
        <v>26</v>
      </c>
      <c r="M3" s="11" t="s">
        <v>24</v>
      </c>
    </row>
    <row r="4" spans="1:13" x14ac:dyDescent="0.2">
      <c r="A4" s="1" t="s">
        <v>12</v>
      </c>
      <c r="B4" s="14" t="s">
        <v>31</v>
      </c>
      <c r="C4" s="15" t="s">
        <v>0</v>
      </c>
      <c r="D4" s="14" t="s">
        <v>2</v>
      </c>
      <c r="E4" s="15" t="s">
        <v>1</v>
      </c>
      <c r="F4" s="14" t="s">
        <v>3</v>
      </c>
      <c r="G4" s="4" t="s">
        <v>4</v>
      </c>
      <c r="H4" s="5" t="s">
        <v>5</v>
      </c>
      <c r="I4" s="4" t="s">
        <v>15</v>
      </c>
      <c r="J4" s="4" t="s">
        <v>19</v>
      </c>
      <c r="K4" s="4" t="s">
        <v>17</v>
      </c>
      <c r="L4" s="5" t="s">
        <v>29</v>
      </c>
      <c r="M4" s="12" t="s">
        <v>25</v>
      </c>
    </row>
    <row r="5" spans="1:13" x14ac:dyDescent="0.2">
      <c r="A5" s="20">
        <v>-0.30023215913388412</v>
      </c>
      <c r="B5" s="13">
        <v>5</v>
      </c>
      <c r="C5">
        <v>1</v>
      </c>
      <c r="D5" s="19">
        <v>2</v>
      </c>
      <c r="E5">
        <v>1</v>
      </c>
      <c r="F5" s="19">
        <v>1</v>
      </c>
      <c r="G5" t="s">
        <v>14</v>
      </c>
      <c r="H5" s="9">
        <v>1</v>
      </c>
      <c r="I5" s="8">
        <v>1</v>
      </c>
      <c r="J5" t="s">
        <v>14</v>
      </c>
      <c r="K5" t="s">
        <v>14</v>
      </c>
      <c r="L5" s="2" t="s">
        <v>14</v>
      </c>
      <c r="M5" s="13">
        <v>1</v>
      </c>
    </row>
    <row r="6" spans="1:13" x14ac:dyDescent="0.2">
      <c r="A6" s="20">
        <v>-1.2776831681549083</v>
      </c>
      <c r="B6" s="13">
        <f>A6+B5</f>
        <v>3.7223168318450917</v>
      </c>
      <c r="C6">
        <f>C5</f>
        <v>1</v>
      </c>
      <c r="D6" s="2">
        <f t="shared" ref="D6:F21" si="0">D5</f>
        <v>2</v>
      </c>
      <c r="E6">
        <f t="shared" si="0"/>
        <v>1</v>
      </c>
      <c r="F6" s="2">
        <f>F5</f>
        <v>1</v>
      </c>
      <c r="G6" s="6">
        <f>E6^2*H5+F6</f>
        <v>2</v>
      </c>
      <c r="H6" s="7">
        <f>G6*D6/(C6^2*G6+D6)</f>
        <v>1</v>
      </c>
      <c r="I6" s="8">
        <f>E6*M5</f>
        <v>1</v>
      </c>
      <c r="J6" s="8">
        <f>C6*I6</f>
        <v>1</v>
      </c>
      <c r="K6" s="10">
        <f>B6-J6</f>
        <v>2.7223168318450917</v>
      </c>
      <c r="L6" s="22">
        <f>C6^2*G6/(C6^2*G6+D6)</f>
        <v>0.5</v>
      </c>
      <c r="M6" s="13">
        <f>I6+L6*K6</f>
        <v>2.3611584159225458</v>
      </c>
    </row>
    <row r="7" spans="1:13" x14ac:dyDescent="0.2">
      <c r="A7" s="20">
        <v>0.24425730771326926</v>
      </c>
      <c r="B7" s="13">
        <f t="shared" ref="B7:B70" si="1">A7+B6</f>
        <v>3.9665741395583609</v>
      </c>
      <c r="C7">
        <f>C6</f>
        <v>1</v>
      </c>
      <c r="D7" s="2">
        <f t="shared" si="0"/>
        <v>2</v>
      </c>
      <c r="E7">
        <f t="shared" si="0"/>
        <v>1</v>
      </c>
      <c r="F7" s="2">
        <f t="shared" si="0"/>
        <v>1</v>
      </c>
      <c r="G7" s="6">
        <f t="shared" ref="G7:G70" si="2">E7^2*H6+F7</f>
        <v>2</v>
      </c>
      <c r="H7" s="7">
        <f t="shared" ref="H7:H70" si="3">G7*D7/(C7^2*G7+D7)</f>
        <v>1</v>
      </c>
      <c r="I7" s="8">
        <f>E7*M6</f>
        <v>2.3611584159225458</v>
      </c>
      <c r="J7" s="8">
        <f t="shared" ref="J7:J70" si="4">C7*I7</f>
        <v>2.3611584159225458</v>
      </c>
      <c r="K7" s="10">
        <f t="shared" ref="K7:K70" si="5">B7-J7</f>
        <v>1.6054157236358151</v>
      </c>
      <c r="L7" s="22">
        <f t="shared" ref="L7:L70" si="6">C7^2*G7/(C7^2*G7+D7)</f>
        <v>0.5</v>
      </c>
      <c r="M7" s="13">
        <f>I7+L7*K7</f>
        <v>3.1638662777404534</v>
      </c>
    </row>
    <row r="8" spans="1:13" x14ac:dyDescent="0.2">
      <c r="A8" s="20">
        <v>1.2764735402015503</v>
      </c>
      <c r="B8" s="13">
        <f t="shared" si="1"/>
        <v>5.2430476797599113</v>
      </c>
      <c r="C8">
        <f t="shared" ref="C8:F22" si="7">C7</f>
        <v>1</v>
      </c>
      <c r="D8" s="2">
        <f t="shared" si="0"/>
        <v>2</v>
      </c>
      <c r="E8">
        <f t="shared" si="0"/>
        <v>1</v>
      </c>
      <c r="F8" s="2">
        <f t="shared" si="0"/>
        <v>1</v>
      </c>
      <c r="G8" s="6">
        <f t="shared" si="2"/>
        <v>2</v>
      </c>
      <c r="H8" s="7">
        <f t="shared" si="3"/>
        <v>1</v>
      </c>
      <c r="I8" s="8">
        <f t="shared" ref="I8:I71" si="8">E8*M7</f>
        <v>3.1638662777404534</v>
      </c>
      <c r="J8" s="8">
        <f t="shared" si="4"/>
        <v>3.1638662777404534</v>
      </c>
      <c r="K8" s="10">
        <f t="shared" si="5"/>
        <v>2.0791814020194579</v>
      </c>
      <c r="L8" s="22">
        <f t="shared" si="6"/>
        <v>0.5</v>
      </c>
      <c r="M8" s="13">
        <f t="shared" ref="M8:M71" si="9">I8+L8*K8</f>
        <v>4.2034569787501823</v>
      </c>
    </row>
    <row r="9" spans="1:13" x14ac:dyDescent="0.2">
      <c r="A9" s="20">
        <v>1.1983502190560102</v>
      </c>
      <c r="B9" s="13">
        <f t="shared" si="1"/>
        <v>6.4413978988159215</v>
      </c>
      <c r="C9">
        <f t="shared" si="7"/>
        <v>1</v>
      </c>
      <c r="D9" s="2">
        <f t="shared" si="0"/>
        <v>2</v>
      </c>
      <c r="E9">
        <f t="shared" si="0"/>
        <v>1</v>
      </c>
      <c r="F9" s="2">
        <f t="shared" si="0"/>
        <v>1</v>
      </c>
      <c r="G9" s="6">
        <f t="shared" si="2"/>
        <v>2</v>
      </c>
      <c r="H9" s="7">
        <f t="shared" si="3"/>
        <v>1</v>
      </c>
      <c r="I9" s="8">
        <f t="shared" si="8"/>
        <v>4.2034569787501823</v>
      </c>
      <c r="J9" s="8">
        <f t="shared" si="4"/>
        <v>4.2034569787501823</v>
      </c>
      <c r="K9" s="10">
        <f t="shared" si="5"/>
        <v>2.2379409200657392</v>
      </c>
      <c r="L9" s="22">
        <f t="shared" si="6"/>
        <v>0.5</v>
      </c>
      <c r="M9" s="13">
        <f t="shared" si="9"/>
        <v>5.3224274387830519</v>
      </c>
    </row>
    <row r="10" spans="1:13" x14ac:dyDescent="0.2">
      <c r="A10" s="20">
        <v>1.7331331036984921</v>
      </c>
      <c r="B10" s="13">
        <f t="shared" si="1"/>
        <v>8.1745310025144136</v>
      </c>
      <c r="C10">
        <f t="shared" si="7"/>
        <v>1</v>
      </c>
      <c r="D10" s="2">
        <f t="shared" si="0"/>
        <v>2</v>
      </c>
      <c r="E10">
        <f t="shared" si="0"/>
        <v>1</v>
      </c>
      <c r="F10" s="2">
        <f t="shared" si="0"/>
        <v>1</v>
      </c>
      <c r="G10" s="6">
        <f t="shared" si="2"/>
        <v>2</v>
      </c>
      <c r="H10" s="7">
        <f t="shared" si="3"/>
        <v>1</v>
      </c>
      <c r="I10" s="8">
        <f t="shared" si="8"/>
        <v>5.3224274387830519</v>
      </c>
      <c r="J10" s="8">
        <f t="shared" si="4"/>
        <v>5.3224274387830519</v>
      </c>
      <c r="K10" s="10">
        <f t="shared" si="5"/>
        <v>2.8521035637313616</v>
      </c>
      <c r="L10" s="22">
        <f t="shared" si="6"/>
        <v>0.5</v>
      </c>
      <c r="M10" s="13">
        <f t="shared" si="9"/>
        <v>6.7484792206487327</v>
      </c>
    </row>
    <row r="11" spans="1:13" x14ac:dyDescent="0.2">
      <c r="A11" s="20">
        <v>-2.1835876395925879</v>
      </c>
      <c r="B11" s="13">
        <f t="shared" si="1"/>
        <v>5.9909433629218256</v>
      </c>
      <c r="C11">
        <f t="shared" si="7"/>
        <v>1</v>
      </c>
      <c r="D11" s="2">
        <f t="shared" si="0"/>
        <v>2</v>
      </c>
      <c r="E11">
        <f t="shared" si="0"/>
        <v>1</v>
      </c>
      <c r="F11" s="2">
        <f t="shared" si="0"/>
        <v>1</v>
      </c>
      <c r="G11" s="6">
        <f t="shared" si="2"/>
        <v>2</v>
      </c>
      <c r="H11" s="7">
        <f t="shared" si="3"/>
        <v>1</v>
      </c>
      <c r="I11" s="8">
        <f t="shared" si="8"/>
        <v>6.7484792206487327</v>
      </c>
      <c r="J11" s="8">
        <f t="shared" si="4"/>
        <v>6.7484792206487327</v>
      </c>
      <c r="K11" s="10">
        <f t="shared" si="5"/>
        <v>-0.75753585772690712</v>
      </c>
      <c r="L11" s="22">
        <f t="shared" si="6"/>
        <v>0.5</v>
      </c>
      <c r="M11" s="13">
        <f t="shared" si="9"/>
        <v>6.3697112917852792</v>
      </c>
    </row>
    <row r="12" spans="1:13" x14ac:dyDescent="0.2">
      <c r="A12" s="20">
        <v>-0.23418124328600243</v>
      </c>
      <c r="B12" s="13">
        <f t="shared" si="1"/>
        <v>5.7567621196358232</v>
      </c>
      <c r="C12">
        <f t="shared" si="7"/>
        <v>1</v>
      </c>
      <c r="D12" s="2">
        <f t="shared" si="0"/>
        <v>2</v>
      </c>
      <c r="E12">
        <f t="shared" si="0"/>
        <v>1</v>
      </c>
      <c r="F12" s="2">
        <f t="shared" si="0"/>
        <v>1</v>
      </c>
      <c r="G12" s="6">
        <f t="shared" si="2"/>
        <v>2</v>
      </c>
      <c r="H12" s="7">
        <f t="shared" si="3"/>
        <v>1</v>
      </c>
      <c r="I12" s="8">
        <f t="shared" si="8"/>
        <v>6.3697112917852792</v>
      </c>
      <c r="J12" s="8">
        <f t="shared" si="4"/>
        <v>6.3697112917852792</v>
      </c>
      <c r="K12" s="10">
        <f t="shared" si="5"/>
        <v>-0.61294917214945599</v>
      </c>
      <c r="L12" s="22">
        <f t="shared" si="6"/>
        <v>0.5</v>
      </c>
      <c r="M12" s="13">
        <f t="shared" si="9"/>
        <v>6.0632367057105512</v>
      </c>
    </row>
    <row r="13" spans="1:13" x14ac:dyDescent="0.2">
      <c r="A13" s="20">
        <v>1.0950225259875879</v>
      </c>
      <c r="B13" s="13">
        <f t="shared" si="1"/>
        <v>6.8517846456234111</v>
      </c>
      <c r="C13">
        <f t="shared" si="7"/>
        <v>1</v>
      </c>
      <c r="D13" s="2">
        <f t="shared" si="0"/>
        <v>2</v>
      </c>
      <c r="E13">
        <f t="shared" si="0"/>
        <v>1</v>
      </c>
      <c r="F13" s="2">
        <f t="shared" si="0"/>
        <v>1</v>
      </c>
      <c r="G13" s="6">
        <f t="shared" si="2"/>
        <v>2</v>
      </c>
      <c r="H13" s="7">
        <f t="shared" si="3"/>
        <v>1</v>
      </c>
      <c r="I13" s="8">
        <f t="shared" si="8"/>
        <v>6.0632367057105512</v>
      </c>
      <c r="J13" s="8">
        <f t="shared" si="4"/>
        <v>6.0632367057105512</v>
      </c>
      <c r="K13" s="10">
        <f t="shared" si="5"/>
        <v>0.78854793991285987</v>
      </c>
      <c r="L13" s="22">
        <f t="shared" si="6"/>
        <v>0.5</v>
      </c>
      <c r="M13" s="13">
        <f t="shared" si="9"/>
        <v>6.4575106756669811</v>
      </c>
    </row>
    <row r="14" spans="1:13" x14ac:dyDescent="0.2">
      <c r="A14" s="20">
        <v>-1.0867006494663656</v>
      </c>
      <c r="B14" s="13">
        <f t="shared" si="1"/>
        <v>5.7650839961570455</v>
      </c>
      <c r="C14">
        <f t="shared" si="7"/>
        <v>1</v>
      </c>
      <c r="D14" s="2">
        <f t="shared" si="0"/>
        <v>2</v>
      </c>
      <c r="E14">
        <f t="shared" si="0"/>
        <v>1</v>
      </c>
      <c r="F14" s="2">
        <f t="shared" si="0"/>
        <v>1</v>
      </c>
      <c r="G14" s="6">
        <f t="shared" si="2"/>
        <v>2</v>
      </c>
      <c r="H14" s="7">
        <f t="shared" si="3"/>
        <v>1</v>
      </c>
      <c r="I14" s="8">
        <f t="shared" si="8"/>
        <v>6.4575106756669811</v>
      </c>
      <c r="J14" s="8">
        <f t="shared" si="4"/>
        <v>6.4575106756669811</v>
      </c>
      <c r="K14" s="10">
        <f t="shared" si="5"/>
        <v>-0.69242667950993564</v>
      </c>
      <c r="L14" s="22">
        <f t="shared" si="6"/>
        <v>0.5</v>
      </c>
      <c r="M14" s="13">
        <f t="shared" si="9"/>
        <v>6.1112973359120133</v>
      </c>
    </row>
    <row r="15" spans="1:13" x14ac:dyDescent="0.2">
      <c r="A15" s="20">
        <v>-0.69020416049170308</v>
      </c>
      <c r="B15" s="13">
        <f t="shared" si="1"/>
        <v>5.0748798356653424</v>
      </c>
      <c r="C15">
        <f t="shared" si="7"/>
        <v>1</v>
      </c>
      <c r="D15" s="2">
        <f t="shared" si="0"/>
        <v>2</v>
      </c>
      <c r="E15">
        <f t="shared" si="0"/>
        <v>1</v>
      </c>
      <c r="F15" s="2">
        <f t="shared" si="0"/>
        <v>1</v>
      </c>
      <c r="G15" s="6">
        <f t="shared" si="2"/>
        <v>2</v>
      </c>
      <c r="H15" s="7">
        <f t="shared" si="3"/>
        <v>1</v>
      </c>
      <c r="I15" s="8">
        <f t="shared" si="8"/>
        <v>6.1112973359120133</v>
      </c>
      <c r="J15" s="8">
        <f t="shared" si="4"/>
        <v>6.1112973359120133</v>
      </c>
      <c r="K15" s="10">
        <f t="shared" si="5"/>
        <v>-1.0364175002466709</v>
      </c>
      <c r="L15" s="22">
        <f t="shared" si="6"/>
        <v>0.5</v>
      </c>
      <c r="M15" s="13">
        <f t="shared" si="9"/>
        <v>5.5930885857886778</v>
      </c>
    </row>
    <row r="16" spans="1:13" x14ac:dyDescent="0.2">
      <c r="A16" s="20">
        <v>-1.6904323274502531</v>
      </c>
      <c r="B16" s="13">
        <f t="shared" si="1"/>
        <v>3.3844475082150893</v>
      </c>
      <c r="C16">
        <f t="shared" si="7"/>
        <v>1</v>
      </c>
      <c r="D16" s="2">
        <f t="shared" si="0"/>
        <v>2</v>
      </c>
      <c r="E16">
        <f t="shared" si="0"/>
        <v>1</v>
      </c>
      <c r="F16" s="2">
        <f t="shared" si="0"/>
        <v>1</v>
      </c>
      <c r="G16" s="6">
        <f t="shared" si="2"/>
        <v>2</v>
      </c>
      <c r="H16" s="7">
        <f t="shared" si="3"/>
        <v>1</v>
      </c>
      <c r="I16" s="8">
        <f t="shared" si="8"/>
        <v>5.5930885857886778</v>
      </c>
      <c r="J16" s="8">
        <f t="shared" si="4"/>
        <v>5.5930885857886778</v>
      </c>
      <c r="K16" s="10">
        <f t="shared" si="5"/>
        <v>-2.2086410775735885</v>
      </c>
      <c r="L16" s="22">
        <f t="shared" si="6"/>
        <v>0.5</v>
      </c>
      <c r="M16" s="13">
        <f t="shared" si="9"/>
        <v>4.4887680470018836</v>
      </c>
    </row>
    <row r="17" spans="1:13" x14ac:dyDescent="0.2">
      <c r="A17" s="20">
        <v>-1.8469108908902854</v>
      </c>
      <c r="B17" s="13">
        <f t="shared" si="1"/>
        <v>1.537536617324804</v>
      </c>
      <c r="C17">
        <f t="shared" si="7"/>
        <v>1</v>
      </c>
      <c r="D17" s="2">
        <f t="shared" si="0"/>
        <v>2</v>
      </c>
      <c r="E17">
        <f t="shared" si="0"/>
        <v>1</v>
      </c>
      <c r="F17" s="2">
        <f t="shared" si="0"/>
        <v>1</v>
      </c>
      <c r="G17" s="6">
        <f t="shared" si="2"/>
        <v>2</v>
      </c>
      <c r="H17" s="7">
        <f t="shared" si="3"/>
        <v>1</v>
      </c>
      <c r="I17" s="8">
        <f t="shared" si="8"/>
        <v>4.4887680470018836</v>
      </c>
      <c r="J17" s="8">
        <f t="shared" si="4"/>
        <v>4.4887680470018836</v>
      </c>
      <c r="K17" s="10">
        <f t="shared" si="5"/>
        <v>-2.9512314296770796</v>
      </c>
      <c r="L17" s="22">
        <f t="shared" si="6"/>
        <v>0.5</v>
      </c>
      <c r="M17" s="13">
        <f t="shared" si="9"/>
        <v>3.0131523321633438</v>
      </c>
    </row>
    <row r="18" spans="1:13" x14ac:dyDescent="0.2">
      <c r="A18" s="20">
        <v>-0.97762949735624716</v>
      </c>
      <c r="B18" s="13">
        <f t="shared" si="1"/>
        <v>0.5599071199685568</v>
      </c>
      <c r="C18">
        <f t="shared" si="7"/>
        <v>1</v>
      </c>
      <c r="D18" s="2">
        <f t="shared" si="0"/>
        <v>2</v>
      </c>
      <c r="E18">
        <f t="shared" si="0"/>
        <v>1</v>
      </c>
      <c r="F18" s="2">
        <f t="shared" si="0"/>
        <v>1</v>
      </c>
      <c r="G18" s="6">
        <f t="shared" si="2"/>
        <v>2</v>
      </c>
      <c r="H18" s="7">
        <f t="shared" si="3"/>
        <v>1</v>
      </c>
      <c r="I18" s="8">
        <f t="shared" si="8"/>
        <v>3.0131523321633438</v>
      </c>
      <c r="J18" s="8">
        <f t="shared" si="4"/>
        <v>3.0131523321633438</v>
      </c>
      <c r="K18" s="10">
        <f t="shared" si="5"/>
        <v>-2.453245212194787</v>
      </c>
      <c r="L18" s="22">
        <f t="shared" si="6"/>
        <v>0.5</v>
      </c>
      <c r="M18" s="13">
        <f t="shared" si="9"/>
        <v>1.7865297260659503</v>
      </c>
    </row>
    <row r="19" spans="1:13" x14ac:dyDescent="0.2">
      <c r="A19" s="20">
        <v>-0.77350705396384001</v>
      </c>
      <c r="B19" s="13">
        <f t="shared" si="1"/>
        <v>-0.21359993399528321</v>
      </c>
      <c r="C19">
        <f t="shared" si="7"/>
        <v>1</v>
      </c>
      <c r="D19" s="2">
        <f t="shared" si="0"/>
        <v>2</v>
      </c>
      <c r="E19">
        <f t="shared" si="0"/>
        <v>1</v>
      </c>
      <c r="F19" s="2">
        <f t="shared" si="0"/>
        <v>1</v>
      </c>
      <c r="G19" s="6">
        <f t="shared" si="2"/>
        <v>2</v>
      </c>
      <c r="H19" s="7">
        <f t="shared" si="3"/>
        <v>1</v>
      </c>
      <c r="I19" s="8">
        <f t="shared" si="8"/>
        <v>1.7865297260659503</v>
      </c>
      <c r="J19" s="8">
        <f t="shared" si="4"/>
        <v>1.7865297260659503</v>
      </c>
      <c r="K19" s="10">
        <f t="shared" si="5"/>
        <v>-2.0001296600612335</v>
      </c>
      <c r="L19" s="22">
        <f t="shared" si="6"/>
        <v>0.5</v>
      </c>
      <c r="M19" s="13">
        <f t="shared" si="9"/>
        <v>0.78646489603533354</v>
      </c>
    </row>
    <row r="20" spans="1:13" x14ac:dyDescent="0.2">
      <c r="A20" s="20">
        <v>-2.1179312170716003</v>
      </c>
      <c r="B20" s="13">
        <f t="shared" si="1"/>
        <v>-2.3315311510668835</v>
      </c>
      <c r="C20">
        <f t="shared" si="7"/>
        <v>1</v>
      </c>
      <c r="D20" s="2">
        <f t="shared" si="0"/>
        <v>2</v>
      </c>
      <c r="E20">
        <f t="shared" si="0"/>
        <v>1</v>
      </c>
      <c r="F20" s="2">
        <f t="shared" si="0"/>
        <v>1</v>
      </c>
      <c r="G20" s="6">
        <f t="shared" si="2"/>
        <v>2</v>
      </c>
      <c r="H20" s="7">
        <f t="shared" si="3"/>
        <v>1</v>
      </c>
      <c r="I20" s="8">
        <f t="shared" si="8"/>
        <v>0.78646489603533354</v>
      </c>
      <c r="J20" s="8">
        <f t="shared" si="4"/>
        <v>0.78646489603533354</v>
      </c>
      <c r="K20" s="10">
        <f t="shared" si="5"/>
        <v>-3.117996047102217</v>
      </c>
      <c r="L20" s="22">
        <f t="shared" si="6"/>
        <v>0.5</v>
      </c>
      <c r="M20" s="13">
        <f t="shared" si="9"/>
        <v>-0.77253312751577496</v>
      </c>
    </row>
    <row r="21" spans="1:13" x14ac:dyDescent="0.2">
      <c r="A21" s="20">
        <v>-0.56792487157508731</v>
      </c>
      <c r="B21" s="13">
        <f t="shared" si="1"/>
        <v>-2.8994560226419708</v>
      </c>
      <c r="C21">
        <f t="shared" si="7"/>
        <v>1</v>
      </c>
      <c r="D21" s="2">
        <f t="shared" si="0"/>
        <v>2</v>
      </c>
      <c r="E21">
        <f t="shared" si="0"/>
        <v>1</v>
      </c>
      <c r="F21" s="2">
        <f t="shared" si="0"/>
        <v>1</v>
      </c>
      <c r="G21" s="6">
        <f t="shared" si="2"/>
        <v>2</v>
      </c>
      <c r="H21" s="7">
        <f t="shared" si="3"/>
        <v>1</v>
      </c>
      <c r="I21" s="8">
        <f t="shared" si="8"/>
        <v>-0.77253312751577496</v>
      </c>
      <c r="J21" s="8">
        <f t="shared" si="4"/>
        <v>-0.77253312751577496</v>
      </c>
      <c r="K21" s="10">
        <f t="shared" si="5"/>
        <v>-2.1269228951261958</v>
      </c>
      <c r="L21" s="22">
        <f t="shared" si="6"/>
        <v>0.5</v>
      </c>
      <c r="M21" s="13">
        <f t="shared" si="9"/>
        <v>-1.8359945750788729</v>
      </c>
    </row>
    <row r="22" spans="1:13" x14ac:dyDescent="0.2">
      <c r="A22" s="20">
        <v>-0.40404756873613223</v>
      </c>
      <c r="B22" s="13">
        <f t="shared" si="1"/>
        <v>-3.303503591378103</v>
      </c>
      <c r="C22">
        <f t="shared" si="7"/>
        <v>1</v>
      </c>
      <c r="D22" s="2">
        <f t="shared" si="7"/>
        <v>2</v>
      </c>
      <c r="E22">
        <f t="shared" si="7"/>
        <v>1</v>
      </c>
      <c r="F22" s="2">
        <f t="shared" si="7"/>
        <v>1</v>
      </c>
      <c r="G22" s="6">
        <f t="shared" si="2"/>
        <v>2</v>
      </c>
      <c r="H22" s="7">
        <f t="shared" si="3"/>
        <v>1</v>
      </c>
      <c r="I22" s="8">
        <f t="shared" si="8"/>
        <v>-1.8359945750788729</v>
      </c>
      <c r="J22" s="8">
        <f t="shared" si="4"/>
        <v>-1.8359945750788729</v>
      </c>
      <c r="K22" s="10">
        <f t="shared" si="5"/>
        <v>-1.4675090162992301</v>
      </c>
      <c r="L22" s="22">
        <f t="shared" si="6"/>
        <v>0.5</v>
      </c>
      <c r="M22" s="13">
        <f t="shared" si="9"/>
        <v>-2.5697490832284879</v>
      </c>
    </row>
    <row r="23" spans="1:13" x14ac:dyDescent="0.2">
      <c r="A23" s="20">
        <v>0.1348530531686265</v>
      </c>
      <c r="B23" s="13">
        <f t="shared" si="1"/>
        <v>-3.1686505382094765</v>
      </c>
      <c r="C23">
        <f t="shared" ref="C23:F38" si="10">C22</f>
        <v>1</v>
      </c>
      <c r="D23" s="2">
        <f t="shared" si="10"/>
        <v>2</v>
      </c>
      <c r="E23">
        <f t="shared" si="10"/>
        <v>1</v>
      </c>
      <c r="F23" s="2">
        <f t="shared" si="10"/>
        <v>1</v>
      </c>
      <c r="G23" s="6">
        <f t="shared" si="2"/>
        <v>2</v>
      </c>
      <c r="H23" s="7">
        <f t="shared" si="3"/>
        <v>1</v>
      </c>
      <c r="I23" s="8">
        <f t="shared" si="8"/>
        <v>-2.5697490832284879</v>
      </c>
      <c r="J23" s="8">
        <f t="shared" si="4"/>
        <v>-2.5697490832284879</v>
      </c>
      <c r="K23" s="10">
        <f t="shared" si="5"/>
        <v>-0.59890145498098857</v>
      </c>
      <c r="L23" s="22">
        <f t="shared" si="6"/>
        <v>0.5</v>
      </c>
      <c r="M23" s="13">
        <f t="shared" si="9"/>
        <v>-2.8691998107189822</v>
      </c>
    </row>
    <row r="24" spans="1:13" x14ac:dyDescent="0.2">
      <c r="A24" s="20">
        <v>-0.36549295145960059</v>
      </c>
      <c r="B24" s="13">
        <f t="shared" si="1"/>
        <v>-3.5341434896690771</v>
      </c>
      <c r="C24">
        <f t="shared" si="10"/>
        <v>1</v>
      </c>
      <c r="D24" s="2">
        <f t="shared" si="10"/>
        <v>2</v>
      </c>
      <c r="E24">
        <f t="shared" si="10"/>
        <v>1</v>
      </c>
      <c r="F24" s="2">
        <f t="shared" si="10"/>
        <v>1</v>
      </c>
      <c r="G24" s="6">
        <f t="shared" si="2"/>
        <v>2</v>
      </c>
      <c r="H24" s="7">
        <f t="shared" si="3"/>
        <v>1</v>
      </c>
      <c r="I24" s="8">
        <f t="shared" si="8"/>
        <v>-2.8691998107189822</v>
      </c>
      <c r="J24" s="8">
        <f t="shared" si="4"/>
        <v>-2.8691998107189822</v>
      </c>
      <c r="K24" s="10">
        <f t="shared" si="5"/>
        <v>-0.66494367895009487</v>
      </c>
      <c r="L24" s="22">
        <f t="shared" si="6"/>
        <v>0.5</v>
      </c>
      <c r="M24" s="13">
        <f t="shared" si="9"/>
        <v>-3.2016716501940294</v>
      </c>
    </row>
    <row r="25" spans="1:13" x14ac:dyDescent="0.2">
      <c r="A25" s="20">
        <v>-0.32699063012842089</v>
      </c>
      <c r="B25" s="13">
        <f t="shared" si="1"/>
        <v>-3.861134119797498</v>
      </c>
      <c r="C25">
        <f t="shared" si="10"/>
        <v>1</v>
      </c>
      <c r="D25" s="2">
        <f t="shared" si="10"/>
        <v>2</v>
      </c>
      <c r="E25">
        <f t="shared" si="10"/>
        <v>1</v>
      </c>
      <c r="F25" s="2">
        <f t="shared" si="10"/>
        <v>1</v>
      </c>
      <c r="G25" s="6">
        <f t="shared" si="2"/>
        <v>2</v>
      </c>
      <c r="H25" s="7">
        <f t="shared" si="3"/>
        <v>1</v>
      </c>
      <c r="I25" s="8">
        <f t="shared" si="8"/>
        <v>-3.2016716501940294</v>
      </c>
      <c r="J25" s="8">
        <f t="shared" si="4"/>
        <v>-3.2016716501940294</v>
      </c>
      <c r="K25" s="10">
        <f t="shared" si="5"/>
        <v>-0.65946246960346855</v>
      </c>
      <c r="L25" s="22">
        <f t="shared" si="6"/>
        <v>0.5</v>
      </c>
      <c r="M25" s="13">
        <f t="shared" si="9"/>
        <v>-3.5314028849957637</v>
      </c>
    </row>
    <row r="26" spans="1:13" x14ac:dyDescent="0.2">
      <c r="A26" s="20">
        <v>-0.37024051380285528</v>
      </c>
      <c r="B26" s="13">
        <f t="shared" si="1"/>
        <v>-4.2313746336003533</v>
      </c>
      <c r="C26">
        <f t="shared" si="10"/>
        <v>1</v>
      </c>
      <c r="D26" s="2">
        <f t="shared" si="10"/>
        <v>2</v>
      </c>
      <c r="E26">
        <f t="shared" si="10"/>
        <v>1</v>
      </c>
      <c r="F26" s="2">
        <f t="shared" si="10"/>
        <v>1</v>
      </c>
      <c r="G26" s="6">
        <f t="shared" si="2"/>
        <v>2</v>
      </c>
      <c r="H26" s="7">
        <f t="shared" si="3"/>
        <v>1</v>
      </c>
      <c r="I26" s="8">
        <f t="shared" si="8"/>
        <v>-3.5314028849957637</v>
      </c>
      <c r="J26" s="8">
        <f t="shared" si="4"/>
        <v>-3.5314028849957637</v>
      </c>
      <c r="K26" s="10">
        <f t="shared" si="5"/>
        <v>-0.69997174860458955</v>
      </c>
      <c r="L26" s="22">
        <f t="shared" si="6"/>
        <v>0.5</v>
      </c>
      <c r="M26" s="13">
        <f t="shared" si="9"/>
        <v>-3.8813887592980585</v>
      </c>
    </row>
    <row r="27" spans="1:13" x14ac:dyDescent="0.2">
      <c r="A27" s="20">
        <v>1.3426415534922853</v>
      </c>
      <c r="B27" s="13">
        <f t="shared" si="1"/>
        <v>-2.888733080108068</v>
      </c>
      <c r="C27">
        <f t="shared" si="10"/>
        <v>1</v>
      </c>
      <c r="D27" s="2">
        <f t="shared" si="10"/>
        <v>2</v>
      </c>
      <c r="E27">
        <f t="shared" si="10"/>
        <v>1</v>
      </c>
      <c r="F27" s="2">
        <f t="shared" si="10"/>
        <v>1</v>
      </c>
      <c r="G27" s="6">
        <f t="shared" si="2"/>
        <v>2</v>
      </c>
      <c r="H27" s="7">
        <f t="shared" si="3"/>
        <v>1</v>
      </c>
      <c r="I27" s="8">
        <f t="shared" si="8"/>
        <v>-3.8813887592980585</v>
      </c>
      <c r="J27" s="8">
        <f t="shared" si="4"/>
        <v>-3.8813887592980585</v>
      </c>
      <c r="K27" s="10">
        <f t="shared" si="5"/>
        <v>0.99265567918999054</v>
      </c>
      <c r="L27" s="22">
        <f t="shared" si="6"/>
        <v>0.5</v>
      </c>
      <c r="M27" s="13">
        <f t="shared" si="9"/>
        <v>-3.3850609197030632</v>
      </c>
    </row>
    <row r="28" spans="1:13" x14ac:dyDescent="0.2">
      <c r="A28" s="20">
        <v>-8.5284455053624697E-2</v>
      </c>
      <c r="B28" s="13">
        <f t="shared" si="1"/>
        <v>-2.9740175351616926</v>
      </c>
      <c r="C28">
        <f t="shared" si="10"/>
        <v>1</v>
      </c>
      <c r="D28" s="2">
        <f t="shared" si="10"/>
        <v>2</v>
      </c>
      <c r="E28">
        <f t="shared" si="10"/>
        <v>1</v>
      </c>
      <c r="F28" s="2">
        <f t="shared" si="10"/>
        <v>1</v>
      </c>
      <c r="G28" s="6">
        <f t="shared" si="2"/>
        <v>2</v>
      </c>
      <c r="H28" s="7">
        <f t="shared" si="3"/>
        <v>1</v>
      </c>
      <c r="I28" s="8">
        <f t="shared" si="8"/>
        <v>-3.3850609197030632</v>
      </c>
      <c r="J28" s="8">
        <f t="shared" si="4"/>
        <v>-3.3850609197030632</v>
      </c>
      <c r="K28" s="10">
        <f t="shared" si="5"/>
        <v>0.41104338454137057</v>
      </c>
      <c r="L28" s="22">
        <f t="shared" si="6"/>
        <v>0.5</v>
      </c>
      <c r="M28" s="13">
        <f t="shared" si="9"/>
        <v>-3.1795392274323779</v>
      </c>
    </row>
    <row r="29" spans="1:13" x14ac:dyDescent="0.2">
      <c r="A29" s="20">
        <v>-0.18615764929563738</v>
      </c>
      <c r="B29" s="13">
        <f t="shared" si="1"/>
        <v>-3.16017518445733</v>
      </c>
      <c r="C29">
        <f t="shared" si="10"/>
        <v>1</v>
      </c>
      <c r="D29" s="2">
        <f t="shared" si="10"/>
        <v>2</v>
      </c>
      <c r="E29">
        <f t="shared" si="10"/>
        <v>1</v>
      </c>
      <c r="F29" s="2">
        <f t="shared" si="10"/>
        <v>1</v>
      </c>
      <c r="G29" s="6">
        <f t="shared" si="2"/>
        <v>2</v>
      </c>
      <c r="H29" s="7">
        <f t="shared" si="3"/>
        <v>1</v>
      </c>
      <c r="I29" s="8">
        <f t="shared" si="8"/>
        <v>-3.1795392274323779</v>
      </c>
      <c r="J29" s="8">
        <f t="shared" si="4"/>
        <v>-3.1795392274323779</v>
      </c>
      <c r="K29" s="10">
        <f t="shared" si="5"/>
        <v>1.9364042975047902E-2</v>
      </c>
      <c r="L29" s="22">
        <f t="shared" si="6"/>
        <v>0.5</v>
      </c>
      <c r="M29" s="13">
        <f t="shared" si="9"/>
        <v>-3.169857205944854</v>
      </c>
    </row>
    <row r="30" spans="1:13" x14ac:dyDescent="0.2">
      <c r="A30" s="20">
        <v>-0.51320739657967351</v>
      </c>
      <c r="B30" s="13">
        <f t="shared" si="1"/>
        <v>-3.6733825810370035</v>
      </c>
      <c r="C30">
        <f t="shared" si="10"/>
        <v>1</v>
      </c>
      <c r="D30" s="2">
        <f t="shared" si="10"/>
        <v>2</v>
      </c>
      <c r="E30">
        <f t="shared" si="10"/>
        <v>1</v>
      </c>
      <c r="F30" s="2">
        <f t="shared" si="10"/>
        <v>1</v>
      </c>
      <c r="G30" s="6">
        <f t="shared" si="2"/>
        <v>2</v>
      </c>
      <c r="H30" s="7">
        <f t="shared" si="3"/>
        <v>1</v>
      </c>
      <c r="I30" s="8">
        <f t="shared" si="8"/>
        <v>-3.169857205944854</v>
      </c>
      <c r="J30" s="8">
        <f t="shared" si="4"/>
        <v>-3.169857205944854</v>
      </c>
      <c r="K30" s="10">
        <f t="shared" si="5"/>
        <v>-0.50352537509214956</v>
      </c>
      <c r="L30" s="22">
        <f t="shared" si="6"/>
        <v>0.5</v>
      </c>
      <c r="M30" s="13">
        <f t="shared" si="9"/>
        <v>-3.421619893490929</v>
      </c>
    </row>
    <row r="31" spans="1:13" x14ac:dyDescent="0.2">
      <c r="A31" s="20">
        <v>1.9722119759535417</v>
      </c>
      <c r="B31" s="13">
        <f t="shared" si="1"/>
        <v>-1.7011706050834619</v>
      </c>
      <c r="C31">
        <f t="shared" si="10"/>
        <v>1</v>
      </c>
      <c r="D31" s="2">
        <f t="shared" si="10"/>
        <v>2</v>
      </c>
      <c r="E31">
        <f t="shared" si="10"/>
        <v>1</v>
      </c>
      <c r="F31" s="2">
        <f t="shared" si="10"/>
        <v>1</v>
      </c>
      <c r="G31" s="6">
        <f t="shared" si="2"/>
        <v>2</v>
      </c>
      <c r="H31" s="7">
        <f t="shared" si="3"/>
        <v>1</v>
      </c>
      <c r="I31" s="8">
        <f t="shared" si="8"/>
        <v>-3.421619893490929</v>
      </c>
      <c r="J31" s="8">
        <f t="shared" si="4"/>
        <v>-3.421619893490929</v>
      </c>
      <c r="K31" s="10">
        <f t="shared" si="5"/>
        <v>1.7204492884074671</v>
      </c>
      <c r="L31" s="22">
        <f t="shared" si="6"/>
        <v>0.5</v>
      </c>
      <c r="M31" s="13">
        <f t="shared" si="9"/>
        <v>-2.5613952492871954</v>
      </c>
    </row>
    <row r="32" spans="1:13" x14ac:dyDescent="0.2">
      <c r="A32" s="20">
        <v>0.86567297330475412</v>
      </c>
      <c r="B32" s="13">
        <f t="shared" si="1"/>
        <v>-0.83549763177870773</v>
      </c>
      <c r="C32">
        <f t="shared" si="10"/>
        <v>1</v>
      </c>
      <c r="D32" s="2">
        <f t="shared" si="10"/>
        <v>2</v>
      </c>
      <c r="E32">
        <f t="shared" si="10"/>
        <v>1</v>
      </c>
      <c r="F32" s="2">
        <f t="shared" si="10"/>
        <v>1</v>
      </c>
      <c r="G32" s="6">
        <f t="shared" si="2"/>
        <v>2</v>
      </c>
      <c r="H32" s="7">
        <f t="shared" si="3"/>
        <v>1</v>
      </c>
      <c r="I32" s="8">
        <f t="shared" si="8"/>
        <v>-2.5613952492871954</v>
      </c>
      <c r="J32" s="8">
        <f t="shared" si="4"/>
        <v>-2.5613952492871954</v>
      </c>
      <c r="K32" s="10">
        <f t="shared" si="5"/>
        <v>1.7258976175084877</v>
      </c>
      <c r="L32" s="22">
        <f t="shared" si="6"/>
        <v>0.5</v>
      </c>
      <c r="M32" s="13">
        <f t="shared" si="9"/>
        <v>-1.6984464405329516</v>
      </c>
    </row>
    <row r="33" spans="1:13" x14ac:dyDescent="0.2">
      <c r="A33" s="20">
        <v>2.3756547307129949</v>
      </c>
      <c r="B33" s="13">
        <f t="shared" si="1"/>
        <v>1.5401570989342872</v>
      </c>
      <c r="C33">
        <f t="shared" si="10"/>
        <v>1</v>
      </c>
      <c r="D33" s="2">
        <f t="shared" si="10"/>
        <v>2</v>
      </c>
      <c r="E33">
        <f t="shared" si="10"/>
        <v>1</v>
      </c>
      <c r="F33" s="2">
        <f t="shared" si="10"/>
        <v>1</v>
      </c>
      <c r="G33" s="6">
        <f t="shared" si="2"/>
        <v>2</v>
      </c>
      <c r="H33" s="7">
        <f t="shared" si="3"/>
        <v>1</v>
      </c>
      <c r="I33" s="8">
        <f t="shared" si="8"/>
        <v>-1.6984464405329516</v>
      </c>
      <c r="J33" s="8">
        <f t="shared" si="4"/>
        <v>-1.6984464405329516</v>
      </c>
      <c r="K33" s="10">
        <f t="shared" si="5"/>
        <v>3.2386035394672388</v>
      </c>
      <c r="L33" s="22">
        <f t="shared" si="6"/>
        <v>0.5</v>
      </c>
      <c r="M33" s="13">
        <f t="shared" si="9"/>
        <v>-7.9144670799332184E-2</v>
      </c>
    </row>
    <row r="34" spans="1:13" x14ac:dyDescent="0.2">
      <c r="A34" s="20">
        <v>-0.65490667111589573</v>
      </c>
      <c r="B34" s="13">
        <f t="shared" si="1"/>
        <v>0.88525042781839147</v>
      </c>
      <c r="C34">
        <f t="shared" si="10"/>
        <v>1</v>
      </c>
      <c r="D34" s="2">
        <f t="shared" si="10"/>
        <v>2</v>
      </c>
      <c r="E34">
        <f t="shared" si="10"/>
        <v>1</v>
      </c>
      <c r="F34" s="2">
        <f t="shared" si="10"/>
        <v>1</v>
      </c>
      <c r="G34" s="6">
        <f t="shared" si="2"/>
        <v>2</v>
      </c>
      <c r="H34" s="7">
        <f t="shared" si="3"/>
        <v>1</v>
      </c>
      <c r="I34" s="8">
        <f t="shared" si="8"/>
        <v>-7.9144670799332184E-2</v>
      </c>
      <c r="J34" s="8">
        <f t="shared" si="4"/>
        <v>-7.9144670799332184E-2</v>
      </c>
      <c r="K34" s="10">
        <f t="shared" si="5"/>
        <v>0.96439509861772366</v>
      </c>
      <c r="L34" s="22">
        <f t="shared" si="6"/>
        <v>0.5</v>
      </c>
      <c r="M34" s="13">
        <f t="shared" si="9"/>
        <v>0.40305287850952964</v>
      </c>
    </row>
    <row r="35" spans="1:13" x14ac:dyDescent="0.2">
      <c r="A35" s="20">
        <v>1.6614558262517676</v>
      </c>
      <c r="B35" s="13">
        <f t="shared" si="1"/>
        <v>2.546706254070159</v>
      </c>
      <c r="C35">
        <f t="shared" si="10"/>
        <v>1</v>
      </c>
      <c r="D35" s="2">
        <f t="shared" si="10"/>
        <v>2</v>
      </c>
      <c r="E35">
        <f t="shared" si="10"/>
        <v>1</v>
      </c>
      <c r="F35" s="2">
        <f t="shared" si="10"/>
        <v>1</v>
      </c>
      <c r="G35" s="6">
        <f t="shared" si="2"/>
        <v>2</v>
      </c>
      <c r="H35" s="7">
        <f t="shared" si="3"/>
        <v>1</v>
      </c>
      <c r="I35" s="8">
        <f t="shared" si="8"/>
        <v>0.40305287850952964</v>
      </c>
      <c r="J35" s="8">
        <f t="shared" si="4"/>
        <v>0.40305287850952964</v>
      </c>
      <c r="K35" s="10">
        <f t="shared" si="5"/>
        <v>2.1436533755606293</v>
      </c>
      <c r="L35" s="22">
        <f t="shared" si="6"/>
        <v>0.5</v>
      </c>
      <c r="M35" s="13">
        <f t="shared" si="9"/>
        <v>1.4748795662898444</v>
      </c>
    </row>
    <row r="36" spans="1:13" x14ac:dyDescent="0.2">
      <c r="A36" s="20">
        <v>-1.6123976820381358</v>
      </c>
      <c r="B36" s="13">
        <f t="shared" si="1"/>
        <v>0.93430857203202322</v>
      </c>
      <c r="C36">
        <f t="shared" si="10"/>
        <v>1</v>
      </c>
      <c r="D36" s="2">
        <f t="shared" si="10"/>
        <v>2</v>
      </c>
      <c r="E36">
        <f t="shared" si="10"/>
        <v>1</v>
      </c>
      <c r="F36" s="2">
        <f t="shared" si="10"/>
        <v>1</v>
      </c>
      <c r="G36" s="6">
        <f t="shared" si="2"/>
        <v>2</v>
      </c>
      <c r="H36" s="7">
        <f t="shared" si="3"/>
        <v>1</v>
      </c>
      <c r="I36" s="8">
        <f t="shared" si="8"/>
        <v>1.4748795662898444</v>
      </c>
      <c r="J36" s="8">
        <f t="shared" si="4"/>
        <v>1.4748795662898444</v>
      </c>
      <c r="K36" s="10">
        <f t="shared" si="5"/>
        <v>-0.54057099425782118</v>
      </c>
      <c r="L36" s="22">
        <f t="shared" si="6"/>
        <v>0.5</v>
      </c>
      <c r="M36" s="13">
        <f t="shared" si="9"/>
        <v>1.2045940691609338</v>
      </c>
    </row>
    <row r="37" spans="1:13" x14ac:dyDescent="0.2">
      <c r="A37" s="20">
        <v>0.53894837037660182</v>
      </c>
      <c r="B37" s="13">
        <f t="shared" si="1"/>
        <v>1.473256942408625</v>
      </c>
      <c r="C37">
        <f t="shared" si="10"/>
        <v>1</v>
      </c>
      <c r="D37" s="2">
        <f t="shared" si="10"/>
        <v>2</v>
      </c>
      <c r="E37">
        <f t="shared" si="10"/>
        <v>1</v>
      </c>
      <c r="F37" s="2">
        <f t="shared" si="10"/>
        <v>1</v>
      </c>
      <c r="G37" s="6">
        <f t="shared" si="2"/>
        <v>2</v>
      </c>
      <c r="H37" s="7">
        <f t="shared" si="3"/>
        <v>1</v>
      </c>
      <c r="I37" s="8">
        <f t="shared" si="8"/>
        <v>1.2045940691609338</v>
      </c>
      <c r="J37" s="8">
        <f t="shared" si="4"/>
        <v>1.2045940691609338</v>
      </c>
      <c r="K37" s="10">
        <f t="shared" si="5"/>
        <v>0.26866287324769123</v>
      </c>
      <c r="L37" s="22">
        <f t="shared" si="6"/>
        <v>0.5</v>
      </c>
      <c r="M37" s="13">
        <f t="shared" si="9"/>
        <v>1.3389255057847795</v>
      </c>
    </row>
    <row r="38" spans="1:13" x14ac:dyDescent="0.2">
      <c r="A38" s="20">
        <v>0.90219145931769162</v>
      </c>
      <c r="B38" s="13">
        <f t="shared" si="1"/>
        <v>2.3754484017263167</v>
      </c>
      <c r="C38">
        <f t="shared" si="10"/>
        <v>1</v>
      </c>
      <c r="D38" s="2">
        <f t="shared" si="10"/>
        <v>2</v>
      </c>
      <c r="E38">
        <f t="shared" si="10"/>
        <v>1</v>
      </c>
      <c r="F38" s="2">
        <f t="shared" si="10"/>
        <v>1</v>
      </c>
      <c r="G38" s="6">
        <f t="shared" si="2"/>
        <v>2</v>
      </c>
      <c r="H38" s="7">
        <f t="shared" si="3"/>
        <v>1</v>
      </c>
      <c r="I38" s="8">
        <f t="shared" si="8"/>
        <v>1.3389255057847795</v>
      </c>
      <c r="J38" s="8">
        <f t="shared" si="4"/>
        <v>1.3389255057847795</v>
      </c>
      <c r="K38" s="10">
        <f t="shared" si="5"/>
        <v>1.0365228959415371</v>
      </c>
      <c r="L38" s="22">
        <f t="shared" si="6"/>
        <v>0.5</v>
      </c>
      <c r="M38" s="13">
        <f t="shared" si="9"/>
        <v>1.8571869537555481</v>
      </c>
    </row>
    <row r="39" spans="1:13" x14ac:dyDescent="0.2">
      <c r="A39" s="20">
        <v>1.9189155864296481</v>
      </c>
      <c r="B39" s="13">
        <f t="shared" si="1"/>
        <v>4.2943639881559648</v>
      </c>
      <c r="C39">
        <f t="shared" ref="C39:F54" si="11">C38</f>
        <v>1</v>
      </c>
      <c r="D39" s="2">
        <f t="shared" si="11"/>
        <v>2</v>
      </c>
      <c r="E39">
        <f t="shared" si="11"/>
        <v>1</v>
      </c>
      <c r="F39" s="2">
        <f t="shared" si="11"/>
        <v>1</v>
      </c>
      <c r="G39" s="6">
        <f t="shared" si="2"/>
        <v>2</v>
      </c>
      <c r="H39" s="7">
        <f t="shared" si="3"/>
        <v>1</v>
      </c>
      <c r="I39" s="8">
        <f t="shared" si="8"/>
        <v>1.8571869537555481</v>
      </c>
      <c r="J39" s="8">
        <f t="shared" si="4"/>
        <v>1.8571869537555481</v>
      </c>
      <c r="K39" s="10">
        <f t="shared" si="5"/>
        <v>2.4371770344004169</v>
      </c>
      <c r="L39" s="22">
        <f t="shared" si="6"/>
        <v>0.5</v>
      </c>
      <c r="M39" s="13">
        <f t="shared" si="9"/>
        <v>3.0757754709557563</v>
      </c>
    </row>
    <row r="40" spans="1:13" x14ac:dyDescent="0.2">
      <c r="A40" s="20">
        <v>-8.4517068899003789E-2</v>
      </c>
      <c r="B40" s="13">
        <f t="shared" si="1"/>
        <v>4.209846919256961</v>
      </c>
      <c r="C40">
        <f t="shared" si="11"/>
        <v>1</v>
      </c>
      <c r="D40" s="2">
        <f t="shared" si="11"/>
        <v>2</v>
      </c>
      <c r="E40">
        <f t="shared" si="11"/>
        <v>1</v>
      </c>
      <c r="F40" s="2">
        <f t="shared" si="11"/>
        <v>1</v>
      </c>
      <c r="G40" s="6">
        <f t="shared" si="2"/>
        <v>2</v>
      </c>
      <c r="H40" s="7">
        <f t="shared" si="3"/>
        <v>1</v>
      </c>
      <c r="I40" s="8">
        <f t="shared" si="8"/>
        <v>3.0757754709557563</v>
      </c>
      <c r="J40" s="8">
        <f t="shared" si="4"/>
        <v>3.0757754709557563</v>
      </c>
      <c r="K40" s="10">
        <f t="shared" si="5"/>
        <v>1.1340714483012047</v>
      </c>
      <c r="L40" s="22">
        <f t="shared" si="6"/>
        <v>0.5</v>
      </c>
      <c r="M40" s="13">
        <f t="shared" si="9"/>
        <v>3.6428111951063586</v>
      </c>
    </row>
    <row r="41" spans="1:13" x14ac:dyDescent="0.2">
      <c r="A41" s="20">
        <v>-0.52379505177668761</v>
      </c>
      <c r="B41" s="13">
        <f t="shared" si="1"/>
        <v>3.6860518674802734</v>
      </c>
      <c r="C41">
        <f t="shared" si="11"/>
        <v>1</v>
      </c>
      <c r="D41" s="2">
        <f t="shared" si="11"/>
        <v>2</v>
      </c>
      <c r="E41">
        <f t="shared" si="11"/>
        <v>1</v>
      </c>
      <c r="F41" s="2">
        <f t="shared" si="11"/>
        <v>1</v>
      </c>
      <c r="G41" s="6">
        <f t="shared" si="2"/>
        <v>2</v>
      </c>
      <c r="H41" s="7">
        <f t="shared" si="3"/>
        <v>1</v>
      </c>
      <c r="I41" s="8">
        <f t="shared" si="8"/>
        <v>3.6428111951063586</v>
      </c>
      <c r="J41" s="8">
        <f t="shared" si="4"/>
        <v>3.6428111951063586</v>
      </c>
      <c r="K41" s="10">
        <f t="shared" si="5"/>
        <v>4.3240672373914713E-2</v>
      </c>
      <c r="L41" s="22">
        <f t="shared" si="6"/>
        <v>0.5</v>
      </c>
      <c r="M41" s="13">
        <f t="shared" si="9"/>
        <v>3.664431531293316</v>
      </c>
    </row>
    <row r="42" spans="1:13" x14ac:dyDescent="0.2">
      <c r="A42" s="20">
        <v>0.67513838075683452</v>
      </c>
      <c r="B42" s="13">
        <f t="shared" si="1"/>
        <v>4.3611902482371079</v>
      </c>
      <c r="C42">
        <f t="shared" si="11"/>
        <v>1</v>
      </c>
      <c r="D42" s="2">
        <f t="shared" si="11"/>
        <v>2</v>
      </c>
      <c r="E42">
        <f t="shared" si="11"/>
        <v>1</v>
      </c>
      <c r="F42" s="2">
        <f t="shared" si="11"/>
        <v>1</v>
      </c>
      <c r="G42" s="6">
        <f t="shared" si="2"/>
        <v>2</v>
      </c>
      <c r="H42" s="7">
        <f t="shared" si="3"/>
        <v>1</v>
      </c>
      <c r="I42" s="8">
        <f t="shared" si="8"/>
        <v>3.664431531293316</v>
      </c>
      <c r="J42" s="8">
        <f t="shared" si="4"/>
        <v>3.664431531293316</v>
      </c>
      <c r="K42" s="10">
        <f t="shared" si="5"/>
        <v>0.69675871694379188</v>
      </c>
      <c r="L42" s="22">
        <f t="shared" si="6"/>
        <v>0.5</v>
      </c>
      <c r="M42" s="13">
        <f t="shared" si="9"/>
        <v>4.0128108897652117</v>
      </c>
    </row>
    <row r="43" spans="1:13" x14ac:dyDescent="0.2">
      <c r="A43" s="20">
        <v>-0.38132384361233562</v>
      </c>
      <c r="B43" s="13">
        <f t="shared" si="1"/>
        <v>3.9798664046247723</v>
      </c>
      <c r="C43">
        <f t="shared" si="11"/>
        <v>1</v>
      </c>
      <c r="D43" s="2">
        <f t="shared" si="11"/>
        <v>2</v>
      </c>
      <c r="E43">
        <f t="shared" si="11"/>
        <v>1</v>
      </c>
      <c r="F43" s="2">
        <f t="shared" si="11"/>
        <v>1</v>
      </c>
      <c r="G43" s="6">
        <f t="shared" si="2"/>
        <v>2</v>
      </c>
      <c r="H43" s="7">
        <f t="shared" si="3"/>
        <v>1</v>
      </c>
      <c r="I43" s="8">
        <f t="shared" si="8"/>
        <v>4.0128108897652117</v>
      </c>
      <c r="J43" s="8">
        <f t="shared" si="4"/>
        <v>4.0128108897652117</v>
      </c>
      <c r="K43" s="10">
        <f t="shared" si="5"/>
        <v>-3.2944485140439461E-2</v>
      </c>
      <c r="L43" s="22">
        <f t="shared" si="6"/>
        <v>0.5</v>
      </c>
      <c r="M43" s="13">
        <f t="shared" si="9"/>
        <v>3.996338647194992</v>
      </c>
    </row>
    <row r="44" spans="1:13" x14ac:dyDescent="0.2">
      <c r="A44" s="20">
        <v>0.75761136031360365</v>
      </c>
      <c r="B44" s="13">
        <f t="shared" si="1"/>
        <v>4.7374777649383759</v>
      </c>
      <c r="C44">
        <f t="shared" si="11"/>
        <v>1</v>
      </c>
      <c r="D44" s="2">
        <f t="shared" si="11"/>
        <v>2</v>
      </c>
      <c r="E44">
        <f t="shared" si="11"/>
        <v>1</v>
      </c>
      <c r="F44" s="2">
        <f t="shared" si="11"/>
        <v>1</v>
      </c>
      <c r="G44" s="6">
        <f t="shared" si="2"/>
        <v>2</v>
      </c>
      <c r="H44" s="7">
        <f t="shared" si="3"/>
        <v>1</v>
      </c>
      <c r="I44" s="8">
        <f t="shared" si="8"/>
        <v>3.996338647194992</v>
      </c>
      <c r="J44" s="8">
        <f t="shared" si="4"/>
        <v>3.996338647194992</v>
      </c>
      <c r="K44" s="10">
        <f t="shared" si="5"/>
        <v>0.74113911774338392</v>
      </c>
      <c r="L44" s="22">
        <f t="shared" si="6"/>
        <v>0.5</v>
      </c>
      <c r="M44" s="13">
        <f t="shared" si="9"/>
        <v>4.3669082060666842</v>
      </c>
    </row>
    <row r="45" spans="1:13" x14ac:dyDescent="0.2">
      <c r="A45" s="20">
        <v>-1.4441866369452327</v>
      </c>
      <c r="B45" s="13">
        <f t="shared" si="1"/>
        <v>3.2932911279931432</v>
      </c>
      <c r="C45">
        <f t="shared" si="11"/>
        <v>1</v>
      </c>
      <c r="D45" s="2">
        <f t="shared" si="11"/>
        <v>2</v>
      </c>
      <c r="E45">
        <f t="shared" si="11"/>
        <v>1</v>
      </c>
      <c r="F45" s="2">
        <f t="shared" si="11"/>
        <v>1</v>
      </c>
      <c r="G45" s="6">
        <f t="shared" si="2"/>
        <v>2</v>
      </c>
      <c r="H45" s="7">
        <f t="shared" si="3"/>
        <v>1</v>
      </c>
      <c r="I45" s="8">
        <f t="shared" si="8"/>
        <v>4.3669082060666842</v>
      </c>
      <c r="J45" s="8">
        <f t="shared" si="4"/>
        <v>4.3669082060666842</v>
      </c>
      <c r="K45" s="10">
        <f t="shared" si="5"/>
        <v>-1.073617078073541</v>
      </c>
      <c r="L45" s="22">
        <f t="shared" si="6"/>
        <v>0.5</v>
      </c>
      <c r="M45" s="13">
        <f t="shared" si="9"/>
        <v>3.8300996670299137</v>
      </c>
    </row>
    <row r="46" spans="1:13" x14ac:dyDescent="0.2">
      <c r="A46" s="20">
        <v>-0.84723751569981687</v>
      </c>
      <c r="B46" s="13">
        <f t="shared" si="1"/>
        <v>2.4460536122933263</v>
      </c>
      <c r="C46">
        <f t="shared" si="11"/>
        <v>1</v>
      </c>
      <c r="D46" s="2">
        <f t="shared" si="11"/>
        <v>2</v>
      </c>
      <c r="E46">
        <f t="shared" si="11"/>
        <v>1</v>
      </c>
      <c r="F46" s="2">
        <f t="shared" si="11"/>
        <v>1</v>
      </c>
      <c r="G46" s="6">
        <f t="shared" si="2"/>
        <v>2</v>
      </c>
      <c r="H46" s="7">
        <f t="shared" si="3"/>
        <v>1</v>
      </c>
      <c r="I46" s="8">
        <f t="shared" si="8"/>
        <v>3.8300996670299137</v>
      </c>
      <c r="J46" s="8">
        <f t="shared" si="4"/>
        <v>3.8300996670299137</v>
      </c>
      <c r="K46" s="10">
        <f t="shared" si="5"/>
        <v>-1.3840460547365874</v>
      </c>
      <c r="L46" s="22">
        <f t="shared" si="6"/>
        <v>0.5</v>
      </c>
      <c r="M46" s="13">
        <f t="shared" si="9"/>
        <v>3.13807663966162</v>
      </c>
    </row>
    <row r="47" spans="1:13" x14ac:dyDescent="0.2">
      <c r="A47" s="20">
        <v>-1.5215709936455823</v>
      </c>
      <c r="B47" s="13">
        <f t="shared" si="1"/>
        <v>0.92448261864774395</v>
      </c>
      <c r="C47">
        <f t="shared" si="11"/>
        <v>1</v>
      </c>
      <c r="D47" s="2">
        <f t="shared" si="11"/>
        <v>2</v>
      </c>
      <c r="E47">
        <f t="shared" si="11"/>
        <v>1</v>
      </c>
      <c r="F47" s="2">
        <f t="shared" si="11"/>
        <v>1</v>
      </c>
      <c r="G47" s="6">
        <f t="shared" si="2"/>
        <v>2</v>
      </c>
      <c r="H47" s="7">
        <f t="shared" si="3"/>
        <v>1</v>
      </c>
      <c r="I47" s="8">
        <f t="shared" si="8"/>
        <v>3.13807663966162</v>
      </c>
      <c r="J47" s="8">
        <f t="shared" si="4"/>
        <v>3.13807663966162</v>
      </c>
      <c r="K47" s="10">
        <f t="shared" si="5"/>
        <v>-2.213594021013876</v>
      </c>
      <c r="L47" s="22">
        <f t="shared" si="6"/>
        <v>0.5</v>
      </c>
      <c r="M47" s="13">
        <f t="shared" si="9"/>
        <v>2.0312796291546817</v>
      </c>
    </row>
    <row r="48" spans="1:13" x14ac:dyDescent="0.2">
      <c r="A48" s="20">
        <v>-0.36287701732362621</v>
      </c>
      <c r="B48" s="13">
        <f t="shared" si="1"/>
        <v>0.56160560132411774</v>
      </c>
      <c r="C48">
        <f t="shared" si="11"/>
        <v>1</v>
      </c>
      <c r="D48" s="2">
        <f t="shared" si="11"/>
        <v>2</v>
      </c>
      <c r="E48">
        <f t="shared" si="11"/>
        <v>1</v>
      </c>
      <c r="F48" s="2">
        <f t="shared" si="11"/>
        <v>1</v>
      </c>
      <c r="G48" s="6">
        <f t="shared" si="2"/>
        <v>2</v>
      </c>
      <c r="H48" s="7">
        <f t="shared" si="3"/>
        <v>1</v>
      </c>
      <c r="I48" s="8">
        <f t="shared" si="8"/>
        <v>2.0312796291546817</v>
      </c>
      <c r="J48" s="8">
        <f t="shared" si="4"/>
        <v>2.0312796291546817</v>
      </c>
      <c r="K48" s="10">
        <f t="shared" si="5"/>
        <v>-1.469674027830564</v>
      </c>
      <c r="L48" s="22">
        <f t="shared" si="6"/>
        <v>0.5</v>
      </c>
      <c r="M48" s="13">
        <f t="shared" si="9"/>
        <v>1.2964426152393997</v>
      </c>
    </row>
    <row r="49" spans="1:13" x14ac:dyDescent="0.2">
      <c r="A49" s="20">
        <v>-3.2479192668688484E-2</v>
      </c>
      <c r="B49" s="13">
        <f t="shared" si="1"/>
        <v>0.52912640865542926</v>
      </c>
      <c r="C49">
        <f t="shared" si="11"/>
        <v>1</v>
      </c>
      <c r="D49" s="2">
        <f t="shared" si="11"/>
        <v>2</v>
      </c>
      <c r="E49">
        <f t="shared" si="11"/>
        <v>1</v>
      </c>
      <c r="F49" s="2">
        <f t="shared" si="11"/>
        <v>1</v>
      </c>
      <c r="G49" s="6">
        <f t="shared" si="2"/>
        <v>2</v>
      </c>
      <c r="H49" s="7">
        <f t="shared" si="3"/>
        <v>1</v>
      </c>
      <c r="I49" s="8">
        <f t="shared" si="8"/>
        <v>1.2964426152393997</v>
      </c>
      <c r="J49" s="8">
        <f t="shared" si="4"/>
        <v>1.2964426152393997</v>
      </c>
      <c r="K49" s="10">
        <f t="shared" si="5"/>
        <v>-0.76731620658397048</v>
      </c>
      <c r="L49" s="22">
        <f t="shared" si="6"/>
        <v>0.5</v>
      </c>
      <c r="M49" s="13">
        <f t="shared" si="9"/>
        <v>0.9127845119474145</v>
      </c>
    </row>
    <row r="50" spans="1:13" x14ac:dyDescent="0.2">
      <c r="A50" s="20">
        <v>2.8117028705310076E-2</v>
      </c>
      <c r="B50" s="13">
        <f t="shared" si="1"/>
        <v>0.55724343736073934</v>
      </c>
      <c r="C50">
        <f t="shared" si="11"/>
        <v>1</v>
      </c>
      <c r="D50" s="2">
        <f t="shared" si="11"/>
        <v>2</v>
      </c>
      <c r="E50">
        <f t="shared" si="11"/>
        <v>1</v>
      </c>
      <c r="F50" s="2">
        <f t="shared" si="11"/>
        <v>1</v>
      </c>
      <c r="G50" s="6">
        <f t="shared" si="2"/>
        <v>2</v>
      </c>
      <c r="H50" s="7">
        <f t="shared" si="3"/>
        <v>1</v>
      </c>
      <c r="I50" s="8">
        <f t="shared" si="8"/>
        <v>0.9127845119474145</v>
      </c>
      <c r="J50" s="8">
        <f t="shared" si="4"/>
        <v>0.9127845119474145</v>
      </c>
      <c r="K50" s="10">
        <f t="shared" si="5"/>
        <v>-0.35554107458667517</v>
      </c>
      <c r="L50" s="22">
        <f t="shared" si="6"/>
        <v>0.5</v>
      </c>
      <c r="M50" s="13">
        <f t="shared" si="9"/>
        <v>0.73501397465407692</v>
      </c>
    </row>
    <row r="51" spans="1:13" x14ac:dyDescent="0.2">
      <c r="A51" s="20">
        <v>-0.32271600503008813</v>
      </c>
      <c r="B51" s="13">
        <f t="shared" si="1"/>
        <v>0.23452743233065121</v>
      </c>
      <c r="C51">
        <f t="shared" si="11"/>
        <v>1</v>
      </c>
      <c r="D51" s="2">
        <f t="shared" si="11"/>
        <v>2</v>
      </c>
      <c r="E51">
        <f t="shared" si="11"/>
        <v>1</v>
      </c>
      <c r="F51" s="2">
        <f t="shared" si="11"/>
        <v>1</v>
      </c>
      <c r="G51" s="6">
        <f t="shared" si="2"/>
        <v>2</v>
      </c>
      <c r="H51" s="7">
        <f t="shared" si="3"/>
        <v>1</v>
      </c>
      <c r="I51" s="8">
        <f t="shared" si="8"/>
        <v>0.73501397465407692</v>
      </c>
      <c r="J51" s="8">
        <f t="shared" si="4"/>
        <v>0.73501397465407692</v>
      </c>
      <c r="K51" s="10">
        <f t="shared" si="5"/>
        <v>-0.50048654232342571</v>
      </c>
      <c r="L51" s="22">
        <f t="shared" si="6"/>
        <v>0.5</v>
      </c>
      <c r="M51" s="13">
        <f t="shared" si="9"/>
        <v>0.48477070349236406</v>
      </c>
    </row>
    <row r="52" spans="1:13" x14ac:dyDescent="0.2">
      <c r="A52" s="20">
        <v>2.1945015760138631</v>
      </c>
      <c r="B52" s="13">
        <f t="shared" si="1"/>
        <v>2.4290290083445143</v>
      </c>
      <c r="C52">
        <f t="shared" si="11"/>
        <v>1</v>
      </c>
      <c r="D52" s="2">
        <f t="shared" si="11"/>
        <v>2</v>
      </c>
      <c r="E52">
        <f t="shared" si="11"/>
        <v>1</v>
      </c>
      <c r="F52" s="2">
        <f t="shared" si="11"/>
        <v>1</v>
      </c>
      <c r="G52" s="6">
        <f t="shared" si="2"/>
        <v>2</v>
      </c>
      <c r="H52" s="7">
        <f t="shared" si="3"/>
        <v>1</v>
      </c>
      <c r="I52" s="8">
        <f t="shared" si="8"/>
        <v>0.48477070349236406</v>
      </c>
      <c r="J52" s="8">
        <f t="shared" si="4"/>
        <v>0.48477070349236406</v>
      </c>
      <c r="K52" s="10">
        <f t="shared" si="5"/>
        <v>1.9442583048521502</v>
      </c>
      <c r="L52" s="22">
        <f t="shared" si="6"/>
        <v>0.5</v>
      </c>
      <c r="M52" s="13">
        <f t="shared" si="9"/>
        <v>1.4568998559184392</v>
      </c>
    </row>
    <row r="53" spans="1:13" x14ac:dyDescent="0.2">
      <c r="A53" s="20">
        <v>-1.7424827092327178</v>
      </c>
      <c r="B53" s="13">
        <f t="shared" si="1"/>
        <v>0.68654629911179654</v>
      </c>
      <c r="C53">
        <f t="shared" si="11"/>
        <v>1</v>
      </c>
      <c r="D53" s="2">
        <f t="shared" si="11"/>
        <v>2</v>
      </c>
      <c r="E53">
        <f t="shared" si="11"/>
        <v>1</v>
      </c>
      <c r="F53" s="2">
        <f t="shared" si="11"/>
        <v>1</v>
      </c>
      <c r="G53" s="6">
        <f t="shared" si="2"/>
        <v>2</v>
      </c>
      <c r="H53" s="7">
        <f t="shared" si="3"/>
        <v>1</v>
      </c>
      <c r="I53" s="8">
        <f t="shared" si="8"/>
        <v>1.4568998559184392</v>
      </c>
      <c r="J53" s="8">
        <f t="shared" si="4"/>
        <v>1.4568998559184392</v>
      </c>
      <c r="K53" s="10">
        <f t="shared" si="5"/>
        <v>-0.77035355680664264</v>
      </c>
      <c r="L53" s="22">
        <f t="shared" si="6"/>
        <v>0.5</v>
      </c>
      <c r="M53" s="13">
        <f t="shared" si="9"/>
        <v>1.0717230775151179</v>
      </c>
    </row>
    <row r="54" spans="1:13" x14ac:dyDescent="0.2">
      <c r="A54" s="20">
        <v>-0.73647697718115523</v>
      </c>
      <c r="B54" s="13">
        <f t="shared" si="1"/>
        <v>-4.9930678069358692E-2</v>
      </c>
      <c r="C54">
        <f t="shared" si="11"/>
        <v>1</v>
      </c>
      <c r="D54" s="2">
        <f t="shared" si="11"/>
        <v>2</v>
      </c>
      <c r="E54">
        <f t="shared" si="11"/>
        <v>1</v>
      </c>
      <c r="F54" s="2">
        <f t="shared" si="11"/>
        <v>1</v>
      </c>
      <c r="G54" s="6">
        <f t="shared" si="2"/>
        <v>2</v>
      </c>
      <c r="H54" s="7">
        <f t="shared" si="3"/>
        <v>1</v>
      </c>
      <c r="I54" s="8">
        <f t="shared" si="8"/>
        <v>1.0717230775151179</v>
      </c>
      <c r="J54" s="8">
        <f t="shared" si="4"/>
        <v>1.0717230775151179</v>
      </c>
      <c r="K54" s="10">
        <f t="shared" si="5"/>
        <v>-1.1216537555844766</v>
      </c>
      <c r="L54" s="22">
        <f t="shared" si="6"/>
        <v>0.5</v>
      </c>
      <c r="M54" s="13">
        <f t="shared" si="9"/>
        <v>0.51089619972287958</v>
      </c>
    </row>
    <row r="55" spans="1:13" x14ac:dyDescent="0.2">
      <c r="A55" s="20">
        <v>-2.5775807444006205</v>
      </c>
      <c r="B55" s="13">
        <f t="shared" si="1"/>
        <v>-2.6275114224699792</v>
      </c>
      <c r="C55">
        <f t="shared" ref="C55:F70" si="12">C54</f>
        <v>1</v>
      </c>
      <c r="D55" s="2">
        <f t="shared" si="12"/>
        <v>2</v>
      </c>
      <c r="E55">
        <f t="shared" si="12"/>
        <v>1</v>
      </c>
      <c r="F55" s="2">
        <f t="shared" si="12"/>
        <v>1</v>
      </c>
      <c r="G55" s="6">
        <f t="shared" si="2"/>
        <v>2</v>
      </c>
      <c r="H55" s="7">
        <f t="shared" si="3"/>
        <v>1</v>
      </c>
      <c r="I55" s="8">
        <f t="shared" si="8"/>
        <v>0.51089619972287958</v>
      </c>
      <c r="J55" s="8">
        <f t="shared" si="4"/>
        <v>0.51089619972287958</v>
      </c>
      <c r="K55" s="10">
        <f t="shared" si="5"/>
        <v>-3.138407622192859</v>
      </c>
      <c r="L55" s="22">
        <f t="shared" si="6"/>
        <v>0.5</v>
      </c>
      <c r="M55" s="13">
        <f t="shared" si="9"/>
        <v>-1.0583076113735499</v>
      </c>
    </row>
    <row r="56" spans="1:13" x14ac:dyDescent="0.2">
      <c r="A56" s="20">
        <v>1.4476700016530231</v>
      </c>
      <c r="B56" s="13">
        <f t="shared" si="1"/>
        <v>-1.1798414208169561</v>
      </c>
      <c r="C56">
        <f t="shared" si="12"/>
        <v>1</v>
      </c>
      <c r="D56" s="2">
        <f t="shared" si="12"/>
        <v>2</v>
      </c>
      <c r="E56">
        <f t="shared" si="12"/>
        <v>1</v>
      </c>
      <c r="F56" s="2">
        <f t="shared" si="12"/>
        <v>1</v>
      </c>
      <c r="G56" s="6">
        <f t="shared" si="2"/>
        <v>2</v>
      </c>
      <c r="H56" s="7">
        <f t="shared" si="3"/>
        <v>1</v>
      </c>
      <c r="I56" s="8">
        <f t="shared" si="8"/>
        <v>-1.0583076113735499</v>
      </c>
      <c r="J56" s="8">
        <f t="shared" si="4"/>
        <v>-1.0583076113735499</v>
      </c>
      <c r="K56" s="10">
        <f t="shared" si="5"/>
        <v>-0.12153380944340619</v>
      </c>
      <c r="L56" s="22">
        <f t="shared" si="6"/>
        <v>0.5</v>
      </c>
      <c r="M56" s="13">
        <f t="shared" si="9"/>
        <v>-1.1190745160952531</v>
      </c>
    </row>
    <row r="57" spans="1:13" x14ac:dyDescent="0.2">
      <c r="A57" s="20">
        <v>-1.2797636372852139</v>
      </c>
      <c r="B57" s="13">
        <f t="shared" si="1"/>
        <v>-2.45960505810217</v>
      </c>
      <c r="C57">
        <f t="shared" si="12"/>
        <v>1</v>
      </c>
      <c r="D57" s="2">
        <f t="shared" si="12"/>
        <v>2</v>
      </c>
      <c r="E57">
        <f t="shared" si="12"/>
        <v>1</v>
      </c>
      <c r="F57" s="2">
        <f t="shared" si="12"/>
        <v>1</v>
      </c>
      <c r="G57" s="6">
        <f t="shared" si="2"/>
        <v>2</v>
      </c>
      <c r="H57" s="7">
        <f t="shared" si="3"/>
        <v>1</v>
      </c>
      <c r="I57" s="8">
        <f t="shared" si="8"/>
        <v>-1.1190745160952531</v>
      </c>
      <c r="J57" s="8">
        <f t="shared" si="4"/>
        <v>-1.1190745160952531</v>
      </c>
      <c r="K57" s="10">
        <f t="shared" si="5"/>
        <v>-1.3405305420069169</v>
      </c>
      <c r="L57" s="22">
        <f t="shared" si="6"/>
        <v>0.5</v>
      </c>
      <c r="M57" s="13">
        <f t="shared" si="9"/>
        <v>-1.7893397870987116</v>
      </c>
    </row>
    <row r="58" spans="1:13" x14ac:dyDescent="0.2">
      <c r="A58" s="20">
        <v>-0.65357994571968447</v>
      </c>
      <c r="B58" s="13">
        <f t="shared" si="1"/>
        <v>-3.1131850038218545</v>
      </c>
      <c r="C58">
        <f t="shared" si="12"/>
        <v>1</v>
      </c>
      <c r="D58" s="2">
        <f t="shared" si="12"/>
        <v>2</v>
      </c>
      <c r="E58">
        <f t="shared" si="12"/>
        <v>1</v>
      </c>
      <c r="F58" s="2">
        <f t="shared" si="12"/>
        <v>1</v>
      </c>
      <c r="G58" s="6">
        <f t="shared" si="2"/>
        <v>2</v>
      </c>
      <c r="H58" s="7">
        <f t="shared" si="3"/>
        <v>1</v>
      </c>
      <c r="I58" s="8">
        <f t="shared" si="8"/>
        <v>-1.7893397870987116</v>
      </c>
      <c r="J58" s="8">
        <f t="shared" si="4"/>
        <v>-1.7893397870987116</v>
      </c>
      <c r="K58" s="10">
        <f t="shared" si="5"/>
        <v>-1.3238452167231429</v>
      </c>
      <c r="L58" s="22">
        <f t="shared" si="6"/>
        <v>0.5</v>
      </c>
      <c r="M58" s="13">
        <f t="shared" si="9"/>
        <v>-2.451262395460283</v>
      </c>
    </row>
    <row r="59" spans="1:13" x14ac:dyDescent="0.2">
      <c r="A59" s="20">
        <v>0.75771367846755311</v>
      </c>
      <c r="B59" s="13">
        <f t="shared" si="1"/>
        <v>-2.3554713253543014</v>
      </c>
      <c r="C59">
        <f t="shared" si="12"/>
        <v>1</v>
      </c>
      <c r="D59" s="2">
        <f t="shared" si="12"/>
        <v>2</v>
      </c>
      <c r="E59">
        <f t="shared" si="12"/>
        <v>1</v>
      </c>
      <c r="F59" s="2">
        <f t="shared" si="12"/>
        <v>1</v>
      </c>
      <c r="G59" s="6">
        <f t="shared" si="2"/>
        <v>2</v>
      </c>
      <c r="H59" s="7">
        <f t="shared" si="3"/>
        <v>1</v>
      </c>
      <c r="I59" s="8">
        <f t="shared" si="8"/>
        <v>-2.451262395460283</v>
      </c>
      <c r="J59" s="8">
        <f t="shared" si="4"/>
        <v>-2.451262395460283</v>
      </c>
      <c r="K59" s="10">
        <f t="shared" si="5"/>
        <v>9.5791070105981646E-2</v>
      </c>
      <c r="L59" s="22">
        <f t="shared" si="6"/>
        <v>0.5</v>
      </c>
      <c r="M59" s="13">
        <f t="shared" si="9"/>
        <v>-2.4033668604072922</v>
      </c>
    </row>
    <row r="60" spans="1:13" x14ac:dyDescent="0.2">
      <c r="A60" s="20">
        <v>0.46671175368828699</v>
      </c>
      <c r="B60" s="13">
        <f t="shared" si="1"/>
        <v>-1.8887595716660144</v>
      </c>
      <c r="C60">
        <f t="shared" si="12"/>
        <v>1</v>
      </c>
      <c r="D60" s="2">
        <f t="shared" si="12"/>
        <v>2</v>
      </c>
      <c r="E60">
        <f t="shared" si="12"/>
        <v>1</v>
      </c>
      <c r="F60" s="2">
        <f t="shared" si="12"/>
        <v>1</v>
      </c>
      <c r="G60" s="6">
        <f t="shared" si="2"/>
        <v>2</v>
      </c>
      <c r="H60" s="7">
        <f t="shared" si="3"/>
        <v>1</v>
      </c>
      <c r="I60" s="8">
        <f t="shared" si="8"/>
        <v>-2.4033668604072922</v>
      </c>
      <c r="J60" s="8">
        <f t="shared" si="4"/>
        <v>-2.4033668604072922</v>
      </c>
      <c r="K60" s="10">
        <f t="shared" si="5"/>
        <v>0.51460728874127781</v>
      </c>
      <c r="L60" s="22">
        <f t="shared" si="6"/>
        <v>0.5</v>
      </c>
      <c r="M60" s="13">
        <f t="shared" si="9"/>
        <v>-2.1460632160366533</v>
      </c>
    </row>
    <row r="61" spans="1:13" x14ac:dyDescent="0.2">
      <c r="A61" s="20">
        <v>0.87460875874967314</v>
      </c>
      <c r="B61" s="13">
        <f t="shared" si="1"/>
        <v>-1.0141508129163412</v>
      </c>
      <c r="C61">
        <f t="shared" si="12"/>
        <v>1</v>
      </c>
      <c r="D61" s="2">
        <f t="shared" si="12"/>
        <v>2</v>
      </c>
      <c r="E61">
        <f t="shared" si="12"/>
        <v>1</v>
      </c>
      <c r="F61" s="2">
        <f t="shared" si="12"/>
        <v>1</v>
      </c>
      <c r="G61" s="6">
        <f t="shared" si="2"/>
        <v>2</v>
      </c>
      <c r="H61" s="7">
        <f t="shared" si="3"/>
        <v>1</v>
      </c>
      <c r="I61" s="8">
        <f t="shared" si="8"/>
        <v>-2.1460632160366533</v>
      </c>
      <c r="J61" s="8">
        <f t="shared" si="4"/>
        <v>-2.1460632160366533</v>
      </c>
      <c r="K61" s="10">
        <f t="shared" si="5"/>
        <v>1.131912403120312</v>
      </c>
      <c r="L61" s="22">
        <f t="shared" si="6"/>
        <v>0.5</v>
      </c>
      <c r="M61" s="13">
        <f t="shared" si="9"/>
        <v>-1.5801070144764973</v>
      </c>
    </row>
    <row r="62" spans="1:13" x14ac:dyDescent="0.2">
      <c r="A62" s="20">
        <v>0.59574176702881232</v>
      </c>
      <c r="B62" s="13">
        <f t="shared" si="1"/>
        <v>-0.41840904588752892</v>
      </c>
      <c r="C62">
        <f t="shared" si="12"/>
        <v>1</v>
      </c>
      <c r="D62" s="2">
        <f t="shared" si="12"/>
        <v>2</v>
      </c>
      <c r="E62">
        <f t="shared" si="12"/>
        <v>1</v>
      </c>
      <c r="F62" s="2">
        <f t="shared" si="12"/>
        <v>1</v>
      </c>
      <c r="G62" s="6">
        <f t="shared" si="2"/>
        <v>2</v>
      </c>
      <c r="H62" s="7">
        <f t="shared" si="3"/>
        <v>1</v>
      </c>
      <c r="I62" s="8">
        <f t="shared" si="8"/>
        <v>-1.5801070144764973</v>
      </c>
      <c r="J62" s="8">
        <f t="shared" si="4"/>
        <v>-1.5801070144764973</v>
      </c>
      <c r="K62" s="10">
        <f t="shared" si="5"/>
        <v>1.1616979685889683</v>
      </c>
      <c r="L62" s="22">
        <f t="shared" si="6"/>
        <v>0.5</v>
      </c>
      <c r="M62" s="13">
        <f t="shared" si="9"/>
        <v>-0.99925803018201309</v>
      </c>
    </row>
    <row r="63" spans="1:13" x14ac:dyDescent="0.2">
      <c r="A63" s="20">
        <v>-1.3718499758397229</v>
      </c>
      <c r="B63" s="13">
        <f t="shared" si="1"/>
        <v>-1.7902590217272518</v>
      </c>
      <c r="C63">
        <f t="shared" si="12"/>
        <v>1</v>
      </c>
      <c r="D63" s="2">
        <f t="shared" si="12"/>
        <v>2</v>
      </c>
      <c r="E63">
        <f t="shared" si="12"/>
        <v>1</v>
      </c>
      <c r="F63" s="2">
        <f t="shared" si="12"/>
        <v>1</v>
      </c>
      <c r="G63" s="6">
        <f t="shared" si="2"/>
        <v>2</v>
      </c>
      <c r="H63" s="7">
        <f t="shared" si="3"/>
        <v>1</v>
      </c>
      <c r="I63" s="8">
        <f t="shared" si="8"/>
        <v>-0.99925803018201309</v>
      </c>
      <c r="J63" s="8">
        <f t="shared" si="4"/>
        <v>-0.99925803018201309</v>
      </c>
      <c r="K63" s="10">
        <f t="shared" si="5"/>
        <v>-0.79100099154523873</v>
      </c>
      <c r="L63" s="22">
        <f t="shared" si="6"/>
        <v>0.5</v>
      </c>
      <c r="M63" s="13">
        <f t="shared" si="9"/>
        <v>-1.3947585259546325</v>
      </c>
    </row>
    <row r="64" spans="1:13" x14ac:dyDescent="0.2">
      <c r="A64" s="20">
        <v>-1.1157385415572207</v>
      </c>
      <c r="B64" s="13">
        <f t="shared" si="1"/>
        <v>-2.9059975632844726</v>
      </c>
      <c r="C64">
        <f t="shared" si="12"/>
        <v>1</v>
      </c>
      <c r="D64" s="2">
        <f t="shared" si="12"/>
        <v>2</v>
      </c>
      <c r="E64">
        <f t="shared" si="12"/>
        <v>1</v>
      </c>
      <c r="F64" s="2">
        <f t="shared" si="12"/>
        <v>1</v>
      </c>
      <c r="G64" s="6">
        <f t="shared" si="2"/>
        <v>2</v>
      </c>
      <c r="H64" s="7">
        <f t="shared" si="3"/>
        <v>1</v>
      </c>
      <c r="I64" s="8">
        <f t="shared" si="8"/>
        <v>-1.3947585259546325</v>
      </c>
      <c r="J64" s="8">
        <f t="shared" si="4"/>
        <v>-1.3947585259546325</v>
      </c>
      <c r="K64" s="10">
        <f t="shared" si="5"/>
        <v>-1.5112390373298401</v>
      </c>
      <c r="L64" s="22">
        <f t="shared" si="6"/>
        <v>0.5</v>
      </c>
      <c r="M64" s="13">
        <f t="shared" si="9"/>
        <v>-2.1503780446195524</v>
      </c>
    </row>
    <row r="65" spans="1:13" x14ac:dyDescent="0.2">
      <c r="A65" s="20">
        <v>0.69399447966134176</v>
      </c>
      <c r="B65" s="13">
        <f t="shared" si="1"/>
        <v>-2.2120030836231308</v>
      </c>
      <c r="C65">
        <f t="shared" si="12"/>
        <v>1</v>
      </c>
      <c r="D65" s="2">
        <f t="shared" si="12"/>
        <v>2</v>
      </c>
      <c r="E65">
        <f t="shared" si="12"/>
        <v>1</v>
      </c>
      <c r="F65" s="2">
        <f t="shared" si="12"/>
        <v>1</v>
      </c>
      <c r="G65" s="6">
        <f t="shared" si="2"/>
        <v>2</v>
      </c>
      <c r="H65" s="7">
        <f t="shared" si="3"/>
        <v>1</v>
      </c>
      <c r="I65" s="8">
        <f t="shared" si="8"/>
        <v>-2.1503780446195524</v>
      </c>
      <c r="J65" s="8">
        <f t="shared" si="4"/>
        <v>-2.1503780446195524</v>
      </c>
      <c r="K65" s="10">
        <f t="shared" si="5"/>
        <v>-6.1625039003578408E-2</v>
      </c>
      <c r="L65" s="22">
        <f t="shared" si="6"/>
        <v>0.5</v>
      </c>
      <c r="M65" s="13">
        <f t="shared" si="9"/>
        <v>-2.1811905641213416</v>
      </c>
    </row>
    <row r="66" spans="1:13" x14ac:dyDescent="0.2">
      <c r="A66" s="20">
        <v>0.322636424243683</v>
      </c>
      <c r="B66" s="13">
        <f t="shared" si="1"/>
        <v>-1.8893666593794478</v>
      </c>
      <c r="C66">
        <f t="shared" si="12"/>
        <v>1</v>
      </c>
      <c r="D66" s="2">
        <f t="shared" si="12"/>
        <v>2</v>
      </c>
      <c r="E66">
        <f t="shared" si="12"/>
        <v>1</v>
      </c>
      <c r="F66" s="2">
        <f t="shared" si="12"/>
        <v>1</v>
      </c>
      <c r="G66" s="6">
        <f t="shared" si="2"/>
        <v>2</v>
      </c>
      <c r="H66" s="7">
        <f t="shared" si="3"/>
        <v>1</v>
      </c>
      <c r="I66" s="8">
        <f t="shared" si="8"/>
        <v>-2.1811905641213416</v>
      </c>
      <c r="J66" s="8">
        <f t="shared" si="4"/>
        <v>-2.1811905641213416</v>
      </c>
      <c r="K66" s="10">
        <f t="shared" si="5"/>
        <v>0.29182390474189379</v>
      </c>
      <c r="L66" s="22">
        <f t="shared" si="6"/>
        <v>0.5</v>
      </c>
      <c r="M66" s="13">
        <f t="shared" si="9"/>
        <v>-2.0352786117503947</v>
      </c>
    </row>
    <row r="67" spans="1:13" x14ac:dyDescent="0.2">
      <c r="A67" s="20">
        <v>-0.93983771876082756</v>
      </c>
      <c r="B67" s="13">
        <f t="shared" si="1"/>
        <v>-2.8292043781402754</v>
      </c>
      <c r="C67">
        <f t="shared" si="12"/>
        <v>1</v>
      </c>
      <c r="D67" s="2">
        <f t="shared" si="12"/>
        <v>2</v>
      </c>
      <c r="E67">
        <f t="shared" si="12"/>
        <v>1</v>
      </c>
      <c r="F67" s="2">
        <f t="shared" si="12"/>
        <v>1</v>
      </c>
      <c r="G67" s="6">
        <f t="shared" si="2"/>
        <v>2</v>
      </c>
      <c r="H67" s="7">
        <f t="shared" si="3"/>
        <v>1</v>
      </c>
      <c r="I67" s="8">
        <f t="shared" si="8"/>
        <v>-2.0352786117503947</v>
      </c>
      <c r="J67" s="8">
        <f t="shared" si="4"/>
        <v>-2.0352786117503947</v>
      </c>
      <c r="K67" s="10">
        <f t="shared" si="5"/>
        <v>-0.79392576638988066</v>
      </c>
      <c r="L67" s="22">
        <f t="shared" si="6"/>
        <v>0.5</v>
      </c>
      <c r="M67" s="13">
        <f t="shared" si="9"/>
        <v>-2.4322414949453348</v>
      </c>
    </row>
    <row r="68" spans="1:13" x14ac:dyDescent="0.2">
      <c r="A68" s="20">
        <v>-0.24094788386719301</v>
      </c>
      <c r="B68" s="13">
        <f t="shared" si="1"/>
        <v>-3.0701522620074684</v>
      </c>
      <c r="C68">
        <f t="shared" si="12"/>
        <v>1</v>
      </c>
      <c r="D68" s="2">
        <f t="shared" si="12"/>
        <v>2</v>
      </c>
      <c r="E68">
        <f t="shared" si="12"/>
        <v>1</v>
      </c>
      <c r="F68" s="2">
        <f t="shared" si="12"/>
        <v>1</v>
      </c>
      <c r="G68" s="6">
        <f t="shared" si="2"/>
        <v>2</v>
      </c>
      <c r="H68" s="7">
        <f t="shared" si="3"/>
        <v>1</v>
      </c>
      <c r="I68" s="8">
        <f t="shared" si="8"/>
        <v>-2.4322414949453348</v>
      </c>
      <c r="J68" s="8">
        <f t="shared" si="4"/>
        <v>-2.4322414949453348</v>
      </c>
      <c r="K68" s="10">
        <f t="shared" si="5"/>
        <v>-0.63791076706213357</v>
      </c>
      <c r="L68" s="22">
        <f t="shared" si="6"/>
        <v>0.5</v>
      </c>
      <c r="M68" s="13">
        <f t="shared" si="9"/>
        <v>-2.7511968784764016</v>
      </c>
    </row>
    <row r="69" spans="1:13" x14ac:dyDescent="0.2">
      <c r="A69" s="20">
        <v>0.13153567124390975</v>
      </c>
      <c r="B69" s="13">
        <f t="shared" si="1"/>
        <v>-2.9386165907635586</v>
      </c>
      <c r="C69">
        <f t="shared" si="12"/>
        <v>1</v>
      </c>
      <c r="D69" s="2">
        <f t="shared" si="12"/>
        <v>2</v>
      </c>
      <c r="E69">
        <f t="shared" si="12"/>
        <v>1</v>
      </c>
      <c r="F69" s="2">
        <f t="shared" si="12"/>
        <v>1</v>
      </c>
      <c r="G69" s="6">
        <f t="shared" si="2"/>
        <v>2</v>
      </c>
      <c r="H69" s="7">
        <f t="shared" si="3"/>
        <v>1</v>
      </c>
      <c r="I69" s="8">
        <f t="shared" si="8"/>
        <v>-2.7511968784764016</v>
      </c>
      <c r="J69" s="8">
        <f t="shared" si="4"/>
        <v>-2.7511968784764016</v>
      </c>
      <c r="K69" s="10">
        <f t="shared" si="5"/>
        <v>-0.18741971228715704</v>
      </c>
      <c r="L69" s="22">
        <f t="shared" si="6"/>
        <v>0.5</v>
      </c>
      <c r="M69" s="13">
        <f t="shared" si="9"/>
        <v>-2.8449067346199799</v>
      </c>
    </row>
    <row r="70" spans="1:13" x14ac:dyDescent="0.2">
      <c r="A70" s="20">
        <v>0.55779764807084575</v>
      </c>
      <c r="B70" s="13">
        <f t="shared" si="1"/>
        <v>-2.3808189426927129</v>
      </c>
      <c r="C70">
        <f t="shared" si="12"/>
        <v>1</v>
      </c>
      <c r="D70" s="2">
        <f t="shared" si="12"/>
        <v>2</v>
      </c>
      <c r="E70">
        <f t="shared" si="12"/>
        <v>1</v>
      </c>
      <c r="F70" s="2">
        <f t="shared" si="12"/>
        <v>1</v>
      </c>
      <c r="G70" s="6">
        <f t="shared" si="2"/>
        <v>2</v>
      </c>
      <c r="H70" s="7">
        <f t="shared" si="3"/>
        <v>1</v>
      </c>
      <c r="I70" s="8">
        <f t="shared" si="8"/>
        <v>-2.8449067346199799</v>
      </c>
      <c r="J70" s="8">
        <f t="shared" si="4"/>
        <v>-2.8449067346199799</v>
      </c>
      <c r="K70" s="10">
        <f t="shared" si="5"/>
        <v>0.46408779192726701</v>
      </c>
      <c r="L70" s="22">
        <f t="shared" si="6"/>
        <v>0.5</v>
      </c>
      <c r="M70" s="13">
        <f t="shared" si="9"/>
        <v>-2.6128628386563464</v>
      </c>
    </row>
    <row r="71" spans="1:13" x14ac:dyDescent="0.2">
      <c r="A71" s="20">
        <v>0.1387149950460298</v>
      </c>
      <c r="B71" s="13">
        <f t="shared" ref="B71:B104" si="13">A71+B70</f>
        <v>-2.2421039476466831</v>
      </c>
      <c r="C71">
        <f t="shared" ref="C71:F86" si="14">C70</f>
        <v>1</v>
      </c>
      <c r="D71" s="2">
        <f t="shared" si="14"/>
        <v>2</v>
      </c>
      <c r="E71">
        <f t="shared" si="14"/>
        <v>1</v>
      </c>
      <c r="F71" s="2">
        <f t="shared" si="14"/>
        <v>1</v>
      </c>
      <c r="G71" s="6">
        <f t="shared" ref="G71:G104" si="15">E71^2*H70+F71</f>
        <v>2</v>
      </c>
      <c r="H71" s="7">
        <f t="shared" ref="H71:H104" si="16">G71*D71/(C71^2*G71+D71)</f>
        <v>1</v>
      </c>
      <c r="I71" s="8">
        <f t="shared" si="8"/>
        <v>-2.6128628386563464</v>
      </c>
      <c r="J71" s="8">
        <f t="shared" ref="J71:J104" si="17">C71*I71</f>
        <v>-2.6128628386563464</v>
      </c>
      <c r="K71" s="10">
        <f t="shared" ref="K71:K104" si="18">B71-J71</f>
        <v>0.37075889100966331</v>
      </c>
      <c r="L71" s="22">
        <f t="shared" ref="L71:L104" si="19">C71^2*G71/(C71^2*G71+D71)</f>
        <v>0.5</v>
      </c>
      <c r="M71" s="13">
        <f t="shared" si="9"/>
        <v>-2.4274833931515145</v>
      </c>
    </row>
    <row r="72" spans="1:13" x14ac:dyDescent="0.2">
      <c r="A72" s="20">
        <v>-0.91096126197953708</v>
      </c>
      <c r="B72" s="13">
        <f t="shared" si="13"/>
        <v>-3.1530652096262202</v>
      </c>
      <c r="C72">
        <f t="shared" si="14"/>
        <v>1</v>
      </c>
      <c r="D72" s="2">
        <f t="shared" si="14"/>
        <v>2</v>
      </c>
      <c r="E72">
        <f t="shared" si="14"/>
        <v>1</v>
      </c>
      <c r="F72" s="2">
        <f t="shared" si="14"/>
        <v>1</v>
      </c>
      <c r="G72" s="6">
        <f t="shared" si="15"/>
        <v>2</v>
      </c>
      <c r="H72" s="7">
        <f t="shared" si="16"/>
        <v>1</v>
      </c>
      <c r="I72" s="8">
        <f t="shared" ref="I72:I104" si="20">E72*M71</f>
        <v>-2.4274833931515145</v>
      </c>
      <c r="J72" s="8">
        <f t="shared" si="17"/>
        <v>-2.4274833931515145</v>
      </c>
      <c r="K72" s="10">
        <f t="shared" si="18"/>
        <v>-0.72558181647470565</v>
      </c>
      <c r="L72" s="22">
        <f t="shared" si="19"/>
        <v>0.5</v>
      </c>
      <c r="M72" s="13">
        <f t="shared" ref="M72:M104" si="21">I72+L72*K72</f>
        <v>-2.7902743013888673</v>
      </c>
    </row>
    <row r="73" spans="1:13" x14ac:dyDescent="0.2">
      <c r="A73" s="20">
        <v>1.8848459149012342</v>
      </c>
      <c r="B73" s="13">
        <f t="shared" si="13"/>
        <v>-1.268219294724986</v>
      </c>
      <c r="C73">
        <f t="shared" si="14"/>
        <v>1</v>
      </c>
      <c r="D73" s="2">
        <f t="shared" si="14"/>
        <v>2</v>
      </c>
      <c r="E73">
        <f t="shared" si="14"/>
        <v>1</v>
      </c>
      <c r="F73" s="2">
        <f t="shared" si="14"/>
        <v>1</v>
      </c>
      <c r="G73" s="6">
        <f t="shared" si="15"/>
        <v>2</v>
      </c>
      <c r="H73" s="7">
        <f t="shared" si="16"/>
        <v>1</v>
      </c>
      <c r="I73" s="8">
        <f t="shared" si="20"/>
        <v>-2.7902743013888673</v>
      </c>
      <c r="J73" s="8">
        <f t="shared" si="17"/>
        <v>-2.7902743013888673</v>
      </c>
      <c r="K73" s="10">
        <f t="shared" si="18"/>
        <v>1.5220550066638814</v>
      </c>
      <c r="L73" s="22">
        <f t="shared" si="19"/>
        <v>0.5</v>
      </c>
      <c r="M73" s="13">
        <f t="shared" si="21"/>
        <v>-2.0292467980569269</v>
      </c>
    </row>
    <row r="74" spans="1:13" x14ac:dyDescent="0.2">
      <c r="A74" s="20">
        <v>0.4871981218457222</v>
      </c>
      <c r="B74" s="13">
        <f t="shared" si="13"/>
        <v>-0.78102117287926376</v>
      </c>
      <c r="C74">
        <f t="shared" si="14"/>
        <v>1</v>
      </c>
      <c r="D74" s="2">
        <f t="shared" si="14"/>
        <v>2</v>
      </c>
      <c r="E74">
        <f t="shared" si="14"/>
        <v>1</v>
      </c>
      <c r="F74" s="2">
        <f t="shared" si="14"/>
        <v>1</v>
      </c>
      <c r="G74" s="6">
        <f t="shared" si="15"/>
        <v>2</v>
      </c>
      <c r="H74" s="7">
        <f t="shared" si="16"/>
        <v>1</v>
      </c>
      <c r="I74" s="8">
        <f t="shared" si="20"/>
        <v>-2.0292467980569269</v>
      </c>
      <c r="J74" s="8">
        <f t="shared" si="17"/>
        <v>-2.0292467980569269</v>
      </c>
      <c r="K74" s="10">
        <f t="shared" si="18"/>
        <v>1.2482256251776631</v>
      </c>
      <c r="L74" s="22">
        <f t="shared" si="19"/>
        <v>0.5</v>
      </c>
      <c r="M74" s="13">
        <f t="shared" si="21"/>
        <v>-1.4051339854680953</v>
      </c>
    </row>
    <row r="75" spans="1:13" x14ac:dyDescent="0.2">
      <c r="A75" s="20">
        <v>7.2238890425069258E-2</v>
      </c>
      <c r="B75" s="13">
        <f t="shared" si="13"/>
        <v>-0.7087822824541945</v>
      </c>
      <c r="C75">
        <f t="shared" si="14"/>
        <v>1</v>
      </c>
      <c r="D75" s="2">
        <f t="shared" si="14"/>
        <v>2</v>
      </c>
      <c r="E75">
        <f t="shared" si="14"/>
        <v>1</v>
      </c>
      <c r="F75" s="2">
        <f t="shared" si="14"/>
        <v>1</v>
      </c>
      <c r="G75" s="6">
        <f t="shared" si="15"/>
        <v>2</v>
      </c>
      <c r="H75" s="7">
        <f t="shared" si="16"/>
        <v>1</v>
      </c>
      <c r="I75" s="8">
        <f t="shared" si="20"/>
        <v>-1.4051339854680953</v>
      </c>
      <c r="J75" s="8">
        <f t="shared" si="17"/>
        <v>-1.4051339854680953</v>
      </c>
      <c r="K75" s="10">
        <f t="shared" si="18"/>
        <v>0.69635170301390081</v>
      </c>
      <c r="L75" s="22">
        <f t="shared" si="19"/>
        <v>0.5</v>
      </c>
      <c r="M75" s="13">
        <f t="shared" si="21"/>
        <v>-1.0569581339611449</v>
      </c>
    </row>
    <row r="76" spans="1:13" x14ac:dyDescent="0.2">
      <c r="A76" s="20">
        <v>0.82984115579165518</v>
      </c>
      <c r="B76" s="13">
        <f t="shared" si="13"/>
        <v>0.12105887333746068</v>
      </c>
      <c r="C76">
        <f t="shared" si="14"/>
        <v>1</v>
      </c>
      <c r="D76" s="2">
        <f t="shared" si="14"/>
        <v>2</v>
      </c>
      <c r="E76">
        <f t="shared" si="14"/>
        <v>1</v>
      </c>
      <c r="F76" s="2">
        <f t="shared" si="14"/>
        <v>1</v>
      </c>
      <c r="G76" s="6">
        <f t="shared" si="15"/>
        <v>2</v>
      </c>
      <c r="H76" s="7">
        <f t="shared" si="16"/>
        <v>1</v>
      </c>
      <c r="I76" s="8">
        <f t="shared" si="20"/>
        <v>-1.0569581339611449</v>
      </c>
      <c r="J76" s="8">
        <f t="shared" si="17"/>
        <v>-1.0569581339611449</v>
      </c>
      <c r="K76" s="10">
        <f t="shared" si="18"/>
        <v>1.1780170072986056</v>
      </c>
      <c r="L76" s="22">
        <f t="shared" si="19"/>
        <v>0.5</v>
      </c>
      <c r="M76" s="13">
        <f t="shared" si="21"/>
        <v>-0.46794963031184211</v>
      </c>
    </row>
    <row r="77" spans="1:13" x14ac:dyDescent="0.2">
      <c r="A77" s="20">
        <v>0.86200770965660922</v>
      </c>
      <c r="B77" s="13">
        <f t="shared" si="13"/>
        <v>0.9830665829940699</v>
      </c>
      <c r="C77">
        <f t="shared" si="14"/>
        <v>1</v>
      </c>
      <c r="D77" s="2">
        <f t="shared" si="14"/>
        <v>2</v>
      </c>
      <c r="E77">
        <f t="shared" si="14"/>
        <v>1</v>
      </c>
      <c r="F77" s="2">
        <f t="shared" si="14"/>
        <v>1</v>
      </c>
      <c r="G77" s="6">
        <f t="shared" si="15"/>
        <v>2</v>
      </c>
      <c r="H77" s="7">
        <f t="shared" si="16"/>
        <v>1</v>
      </c>
      <c r="I77" s="8">
        <f t="shared" si="20"/>
        <v>-0.46794963031184211</v>
      </c>
      <c r="J77" s="8">
        <f t="shared" si="17"/>
        <v>-0.46794963031184211</v>
      </c>
      <c r="K77" s="10">
        <f t="shared" si="18"/>
        <v>1.4510162133059121</v>
      </c>
      <c r="L77" s="22">
        <f t="shared" si="19"/>
        <v>0.5</v>
      </c>
      <c r="M77" s="13">
        <f t="shared" si="21"/>
        <v>0.25755847634111395</v>
      </c>
    </row>
    <row r="78" spans="1:13" x14ac:dyDescent="0.2">
      <c r="A78" s="20">
        <v>-0.63653146753495093</v>
      </c>
      <c r="B78" s="13">
        <f t="shared" si="13"/>
        <v>0.34653511545911897</v>
      </c>
      <c r="C78">
        <f t="shared" si="14"/>
        <v>1</v>
      </c>
      <c r="D78" s="2">
        <f t="shared" si="14"/>
        <v>2</v>
      </c>
      <c r="E78">
        <f t="shared" si="14"/>
        <v>1</v>
      </c>
      <c r="F78" s="2">
        <f t="shared" si="14"/>
        <v>1</v>
      </c>
      <c r="G78" s="6">
        <f t="shared" si="15"/>
        <v>2</v>
      </c>
      <c r="H78" s="7">
        <f t="shared" si="16"/>
        <v>1</v>
      </c>
      <c r="I78" s="8">
        <f t="shared" si="20"/>
        <v>0.25755847634111395</v>
      </c>
      <c r="J78" s="8">
        <f t="shared" si="17"/>
        <v>0.25755847634111395</v>
      </c>
      <c r="K78" s="10">
        <f t="shared" si="18"/>
        <v>8.8976639118005019E-2</v>
      </c>
      <c r="L78" s="22">
        <f t="shared" si="19"/>
        <v>0.5</v>
      </c>
      <c r="M78" s="13">
        <f t="shared" si="21"/>
        <v>0.30204679590011646</v>
      </c>
    </row>
    <row r="79" spans="1:13" x14ac:dyDescent="0.2">
      <c r="A79" s="20">
        <v>-0.92319169198162854</v>
      </c>
      <c r="B79" s="13">
        <f t="shared" si="13"/>
        <v>-0.57665657652250957</v>
      </c>
      <c r="C79">
        <f t="shared" si="14"/>
        <v>1</v>
      </c>
      <c r="D79" s="2">
        <f t="shared" si="14"/>
        <v>2</v>
      </c>
      <c r="E79">
        <f t="shared" si="14"/>
        <v>1</v>
      </c>
      <c r="F79" s="2">
        <f t="shared" si="14"/>
        <v>1</v>
      </c>
      <c r="G79" s="6">
        <f t="shared" si="15"/>
        <v>2</v>
      </c>
      <c r="H79" s="7">
        <f t="shared" si="16"/>
        <v>1</v>
      </c>
      <c r="I79" s="8">
        <f t="shared" si="20"/>
        <v>0.30204679590011646</v>
      </c>
      <c r="J79" s="8">
        <f t="shared" si="17"/>
        <v>0.30204679590011646</v>
      </c>
      <c r="K79" s="10">
        <f t="shared" si="18"/>
        <v>-0.87870337242262608</v>
      </c>
      <c r="L79" s="22">
        <f t="shared" si="19"/>
        <v>0.5</v>
      </c>
      <c r="M79" s="13">
        <f t="shared" si="21"/>
        <v>-0.13730489031119658</v>
      </c>
    </row>
    <row r="80" spans="1:13" x14ac:dyDescent="0.2">
      <c r="A80" s="20">
        <v>1.1111887943116017</v>
      </c>
      <c r="B80" s="13">
        <f t="shared" si="13"/>
        <v>0.5345322177890921</v>
      </c>
      <c r="C80">
        <f t="shared" si="14"/>
        <v>1</v>
      </c>
      <c r="D80" s="2">
        <f t="shared" si="14"/>
        <v>2</v>
      </c>
      <c r="E80">
        <f t="shared" si="14"/>
        <v>1</v>
      </c>
      <c r="F80" s="2">
        <f t="shared" si="14"/>
        <v>1</v>
      </c>
      <c r="G80" s="6">
        <f t="shared" si="15"/>
        <v>2</v>
      </c>
      <c r="H80" s="7">
        <f t="shared" si="16"/>
        <v>1</v>
      </c>
      <c r="I80" s="8">
        <f t="shared" si="20"/>
        <v>-0.13730489031119658</v>
      </c>
      <c r="J80" s="8">
        <f t="shared" si="17"/>
        <v>-0.13730489031119658</v>
      </c>
      <c r="K80" s="10">
        <f t="shared" si="18"/>
        <v>0.67183710810028874</v>
      </c>
      <c r="L80" s="22">
        <f t="shared" si="19"/>
        <v>0.5</v>
      </c>
      <c r="M80" s="13">
        <f t="shared" si="21"/>
        <v>0.19861366373894779</v>
      </c>
    </row>
    <row r="81" spans="1:13" x14ac:dyDescent="0.2">
      <c r="A81" s="20">
        <v>-1.2011787475785241</v>
      </c>
      <c r="B81" s="13">
        <f t="shared" si="13"/>
        <v>-0.66664652978943195</v>
      </c>
      <c r="C81">
        <f t="shared" si="14"/>
        <v>1</v>
      </c>
      <c r="D81" s="2">
        <f t="shared" si="14"/>
        <v>2</v>
      </c>
      <c r="E81">
        <f t="shared" si="14"/>
        <v>1</v>
      </c>
      <c r="F81" s="2">
        <f t="shared" si="14"/>
        <v>1</v>
      </c>
      <c r="G81" s="6">
        <f t="shared" si="15"/>
        <v>2</v>
      </c>
      <c r="H81" s="7">
        <f t="shared" si="16"/>
        <v>1</v>
      </c>
      <c r="I81" s="8">
        <f t="shared" si="20"/>
        <v>0.19861366373894779</v>
      </c>
      <c r="J81" s="8">
        <f t="shared" si="17"/>
        <v>0.19861366373894779</v>
      </c>
      <c r="K81" s="10">
        <f t="shared" si="18"/>
        <v>-0.86526019352837968</v>
      </c>
      <c r="L81" s="22">
        <f t="shared" si="19"/>
        <v>0.5</v>
      </c>
      <c r="M81" s="13">
        <f t="shared" si="21"/>
        <v>-0.23401643302524205</v>
      </c>
    </row>
    <row r="82" spans="1:13" x14ac:dyDescent="0.2">
      <c r="A82" s="20">
        <v>-1.5588921087328345</v>
      </c>
      <c r="B82" s="13">
        <f t="shared" si="13"/>
        <v>-2.2255386385222664</v>
      </c>
      <c r="C82">
        <f t="shared" si="14"/>
        <v>1</v>
      </c>
      <c r="D82" s="2">
        <f t="shared" si="14"/>
        <v>2</v>
      </c>
      <c r="E82">
        <f t="shared" si="14"/>
        <v>1</v>
      </c>
      <c r="F82" s="2">
        <f t="shared" si="14"/>
        <v>1</v>
      </c>
      <c r="G82" s="6">
        <f t="shared" si="15"/>
        <v>2</v>
      </c>
      <c r="H82" s="7">
        <f t="shared" si="16"/>
        <v>1</v>
      </c>
      <c r="I82" s="8">
        <f t="shared" si="20"/>
        <v>-0.23401643302524205</v>
      </c>
      <c r="J82" s="8">
        <f t="shared" si="17"/>
        <v>-0.23401643302524205</v>
      </c>
      <c r="K82" s="10">
        <f t="shared" si="18"/>
        <v>-1.9915222054970243</v>
      </c>
      <c r="L82" s="22">
        <f t="shared" si="19"/>
        <v>0.5</v>
      </c>
      <c r="M82" s="13">
        <f t="shared" si="21"/>
        <v>-1.2297775357737541</v>
      </c>
    </row>
    <row r="83" spans="1:13" x14ac:dyDescent="0.2">
      <c r="A83" s="20">
        <v>0.7113249012036249</v>
      </c>
      <c r="B83" s="13">
        <f t="shared" si="13"/>
        <v>-1.5142137373186415</v>
      </c>
      <c r="C83">
        <f t="shared" si="14"/>
        <v>1</v>
      </c>
      <c r="D83" s="2">
        <f t="shared" si="14"/>
        <v>2</v>
      </c>
      <c r="E83">
        <f t="shared" si="14"/>
        <v>1</v>
      </c>
      <c r="F83" s="2">
        <f t="shared" si="14"/>
        <v>1</v>
      </c>
      <c r="G83" s="6">
        <f t="shared" si="15"/>
        <v>2</v>
      </c>
      <c r="H83" s="7">
        <f t="shared" si="16"/>
        <v>1</v>
      </c>
      <c r="I83" s="8">
        <f t="shared" si="20"/>
        <v>-1.2297775357737541</v>
      </c>
      <c r="J83" s="8">
        <f t="shared" si="17"/>
        <v>-1.2297775357737541</v>
      </c>
      <c r="K83" s="10">
        <f t="shared" si="18"/>
        <v>-0.28443620154488736</v>
      </c>
      <c r="L83" s="22">
        <f t="shared" si="19"/>
        <v>0.5</v>
      </c>
      <c r="M83" s="13">
        <f t="shared" si="21"/>
        <v>-1.3719956365461978</v>
      </c>
    </row>
    <row r="84" spans="1:13" x14ac:dyDescent="0.2">
      <c r="A84" s="20">
        <v>0.63840616348898038</v>
      </c>
      <c r="B84" s="13">
        <f t="shared" si="13"/>
        <v>-0.87580757382966112</v>
      </c>
      <c r="C84">
        <f t="shared" si="14"/>
        <v>1</v>
      </c>
      <c r="D84" s="2">
        <f t="shared" si="14"/>
        <v>2</v>
      </c>
      <c r="E84">
        <f t="shared" si="14"/>
        <v>1</v>
      </c>
      <c r="F84" s="2">
        <f t="shared" si="14"/>
        <v>1</v>
      </c>
      <c r="G84" s="6">
        <f t="shared" si="15"/>
        <v>2</v>
      </c>
      <c r="H84" s="7">
        <f t="shared" si="16"/>
        <v>1</v>
      </c>
      <c r="I84" s="8">
        <f t="shared" si="20"/>
        <v>-1.3719956365461978</v>
      </c>
      <c r="J84" s="8">
        <f t="shared" si="17"/>
        <v>-1.3719956365461978</v>
      </c>
      <c r="K84" s="10">
        <f t="shared" si="18"/>
        <v>0.4961880627165367</v>
      </c>
      <c r="L84" s="22">
        <f t="shared" si="19"/>
        <v>0.5</v>
      </c>
      <c r="M84" s="13">
        <f t="shared" si="21"/>
        <v>-1.1239016051879296</v>
      </c>
    </row>
    <row r="85" spans="1:13" x14ac:dyDescent="0.2">
      <c r="A85" s="20">
        <v>2.2056883608456701</v>
      </c>
      <c r="B85" s="13">
        <f t="shared" si="13"/>
        <v>1.329880787016009</v>
      </c>
      <c r="C85">
        <f t="shared" si="14"/>
        <v>1</v>
      </c>
      <c r="D85" s="2">
        <f t="shared" si="14"/>
        <v>2</v>
      </c>
      <c r="E85">
        <f t="shared" si="14"/>
        <v>1</v>
      </c>
      <c r="F85" s="2">
        <f t="shared" si="14"/>
        <v>1</v>
      </c>
      <c r="G85" s="6">
        <f t="shared" si="15"/>
        <v>2</v>
      </c>
      <c r="H85" s="7">
        <f t="shared" si="16"/>
        <v>1</v>
      </c>
      <c r="I85" s="8">
        <f t="shared" si="20"/>
        <v>-1.1239016051879296</v>
      </c>
      <c r="J85" s="8">
        <f t="shared" si="17"/>
        <v>-1.1239016051879296</v>
      </c>
      <c r="K85" s="10">
        <f t="shared" si="18"/>
        <v>2.4537823922039386</v>
      </c>
      <c r="L85" s="22">
        <f t="shared" si="19"/>
        <v>0.5</v>
      </c>
      <c r="M85" s="13">
        <f t="shared" si="21"/>
        <v>0.1029895909140397</v>
      </c>
    </row>
    <row r="86" spans="1:13" x14ac:dyDescent="0.2">
      <c r="A86" s="20">
        <v>1.4437546269618906</v>
      </c>
      <c r="B86" s="13">
        <f t="shared" si="13"/>
        <v>2.7736354139778996</v>
      </c>
      <c r="C86">
        <f t="shared" si="14"/>
        <v>1</v>
      </c>
      <c r="D86" s="2">
        <f t="shared" si="14"/>
        <v>2</v>
      </c>
      <c r="E86">
        <f t="shared" si="14"/>
        <v>1</v>
      </c>
      <c r="F86" s="2">
        <f t="shared" si="14"/>
        <v>1</v>
      </c>
      <c r="G86" s="6">
        <f t="shared" si="15"/>
        <v>2</v>
      </c>
      <c r="H86" s="7">
        <f t="shared" si="16"/>
        <v>1</v>
      </c>
      <c r="I86" s="8">
        <f t="shared" si="20"/>
        <v>0.1029895909140397</v>
      </c>
      <c r="J86" s="8">
        <f t="shared" si="17"/>
        <v>0.1029895909140397</v>
      </c>
      <c r="K86" s="10">
        <f t="shared" si="18"/>
        <v>2.6706458230638601</v>
      </c>
      <c r="L86" s="22">
        <f t="shared" si="19"/>
        <v>0.5</v>
      </c>
      <c r="M86" s="13">
        <f t="shared" si="21"/>
        <v>1.4383125024459698</v>
      </c>
    </row>
    <row r="87" spans="1:13" x14ac:dyDescent="0.2">
      <c r="A87" s="20">
        <v>1.3039039004070219</v>
      </c>
      <c r="B87" s="13">
        <f t="shared" si="13"/>
        <v>4.0775393143849215</v>
      </c>
      <c r="C87">
        <f t="shared" ref="C87:F102" si="22">C86</f>
        <v>1</v>
      </c>
      <c r="D87" s="2">
        <f t="shared" si="22"/>
        <v>2</v>
      </c>
      <c r="E87">
        <f t="shared" si="22"/>
        <v>1</v>
      </c>
      <c r="F87" s="2">
        <f t="shared" si="22"/>
        <v>1</v>
      </c>
      <c r="G87" s="6">
        <f t="shared" si="15"/>
        <v>2</v>
      </c>
      <c r="H87" s="7">
        <f t="shared" si="16"/>
        <v>1</v>
      </c>
      <c r="I87" s="8">
        <f t="shared" si="20"/>
        <v>1.4383125024459698</v>
      </c>
      <c r="J87" s="8">
        <f t="shared" si="17"/>
        <v>1.4383125024459698</v>
      </c>
      <c r="K87" s="10">
        <f t="shared" si="18"/>
        <v>2.6392268119389515</v>
      </c>
      <c r="L87" s="22">
        <f t="shared" si="19"/>
        <v>0.5</v>
      </c>
      <c r="M87" s="13">
        <f t="shared" si="21"/>
        <v>2.7579259084154453</v>
      </c>
    </row>
    <row r="88" spans="1:13" x14ac:dyDescent="0.2">
      <c r="A88" s="20">
        <v>0.1129603788285749</v>
      </c>
      <c r="B88" s="13">
        <f t="shared" si="13"/>
        <v>4.1904996932134964</v>
      </c>
      <c r="C88">
        <f t="shared" si="22"/>
        <v>1</v>
      </c>
      <c r="D88" s="2">
        <f t="shared" si="22"/>
        <v>2</v>
      </c>
      <c r="E88">
        <f t="shared" si="22"/>
        <v>1</v>
      </c>
      <c r="F88" s="2">
        <f t="shared" si="22"/>
        <v>1</v>
      </c>
      <c r="G88" s="6">
        <f t="shared" si="15"/>
        <v>2</v>
      </c>
      <c r="H88" s="7">
        <f t="shared" si="16"/>
        <v>1</v>
      </c>
      <c r="I88" s="8">
        <f t="shared" si="20"/>
        <v>2.7579259084154453</v>
      </c>
      <c r="J88" s="8">
        <f t="shared" si="17"/>
        <v>2.7579259084154453</v>
      </c>
      <c r="K88" s="10">
        <f t="shared" si="18"/>
        <v>1.4325737847980511</v>
      </c>
      <c r="L88" s="22">
        <f t="shared" si="19"/>
        <v>0.5</v>
      </c>
      <c r="M88" s="13">
        <f t="shared" si="21"/>
        <v>3.4742128008144708</v>
      </c>
    </row>
    <row r="89" spans="1:13" x14ac:dyDescent="0.2">
      <c r="A89" s="20">
        <v>1.9508661353029311E-3</v>
      </c>
      <c r="B89" s="13">
        <f t="shared" si="13"/>
        <v>4.1924505593487993</v>
      </c>
      <c r="C89">
        <f t="shared" si="22"/>
        <v>1</v>
      </c>
      <c r="D89" s="2">
        <f t="shared" si="22"/>
        <v>2</v>
      </c>
      <c r="E89">
        <f t="shared" si="22"/>
        <v>1</v>
      </c>
      <c r="F89" s="2">
        <f t="shared" si="22"/>
        <v>1</v>
      </c>
      <c r="G89" s="6">
        <f t="shared" si="15"/>
        <v>2</v>
      </c>
      <c r="H89" s="7">
        <f t="shared" si="16"/>
        <v>1</v>
      </c>
      <c r="I89" s="8">
        <f t="shared" si="20"/>
        <v>3.4742128008144708</v>
      </c>
      <c r="J89" s="8">
        <f t="shared" si="17"/>
        <v>3.4742128008144708</v>
      </c>
      <c r="K89" s="10">
        <f t="shared" si="18"/>
        <v>0.71823775853432847</v>
      </c>
      <c r="L89" s="22">
        <f t="shared" si="19"/>
        <v>0.5</v>
      </c>
      <c r="M89" s="13">
        <f t="shared" si="21"/>
        <v>3.8333316800816348</v>
      </c>
    </row>
    <row r="90" spans="1:13" x14ac:dyDescent="0.2">
      <c r="A90" s="20">
        <v>0.45370143197942525</v>
      </c>
      <c r="B90" s="13">
        <f t="shared" si="13"/>
        <v>4.6461519913282245</v>
      </c>
      <c r="C90">
        <f t="shared" si="22"/>
        <v>1</v>
      </c>
      <c r="D90" s="2">
        <f t="shared" si="22"/>
        <v>2</v>
      </c>
      <c r="E90">
        <f t="shared" si="22"/>
        <v>1</v>
      </c>
      <c r="F90" s="2">
        <f t="shared" si="22"/>
        <v>1</v>
      </c>
      <c r="G90" s="6">
        <f t="shared" si="15"/>
        <v>2</v>
      </c>
      <c r="H90" s="7">
        <f t="shared" si="16"/>
        <v>1</v>
      </c>
      <c r="I90" s="8">
        <f t="shared" si="20"/>
        <v>3.8333316800816348</v>
      </c>
      <c r="J90" s="8">
        <f t="shared" si="17"/>
        <v>3.8333316800816348</v>
      </c>
      <c r="K90" s="10">
        <f t="shared" si="18"/>
        <v>0.81282031124658971</v>
      </c>
      <c r="L90" s="22">
        <f t="shared" si="19"/>
        <v>0.5</v>
      </c>
      <c r="M90" s="13">
        <f t="shared" si="21"/>
        <v>4.2397418357049297</v>
      </c>
    </row>
    <row r="91" spans="1:13" x14ac:dyDescent="0.2">
      <c r="A91" s="20">
        <v>-2.5514736989862286E-2</v>
      </c>
      <c r="B91" s="13">
        <f t="shared" si="13"/>
        <v>4.6206372543383623</v>
      </c>
      <c r="C91">
        <f t="shared" si="22"/>
        <v>1</v>
      </c>
      <c r="D91" s="2">
        <f t="shared" si="22"/>
        <v>2</v>
      </c>
      <c r="E91">
        <f t="shared" si="22"/>
        <v>1</v>
      </c>
      <c r="F91" s="2">
        <f t="shared" si="22"/>
        <v>1</v>
      </c>
      <c r="G91" s="6">
        <f t="shared" si="15"/>
        <v>2</v>
      </c>
      <c r="H91" s="7">
        <f t="shared" si="16"/>
        <v>1</v>
      </c>
      <c r="I91" s="8">
        <f t="shared" si="20"/>
        <v>4.2397418357049297</v>
      </c>
      <c r="J91" s="8">
        <f t="shared" si="17"/>
        <v>4.2397418357049297</v>
      </c>
      <c r="K91" s="10">
        <f t="shared" si="18"/>
        <v>0.38089541863343257</v>
      </c>
      <c r="L91" s="22">
        <f t="shared" si="19"/>
        <v>0.5</v>
      </c>
      <c r="M91" s="13">
        <f t="shared" si="21"/>
        <v>4.430189545021646</v>
      </c>
    </row>
    <row r="92" spans="1:13" x14ac:dyDescent="0.2">
      <c r="A92" s="20">
        <v>-1.0546750672801863</v>
      </c>
      <c r="B92" s="13">
        <f t="shared" si="13"/>
        <v>3.5659621870581759</v>
      </c>
      <c r="C92">
        <f t="shared" si="22"/>
        <v>1</v>
      </c>
      <c r="D92" s="2">
        <f t="shared" si="22"/>
        <v>2</v>
      </c>
      <c r="E92">
        <f t="shared" si="22"/>
        <v>1</v>
      </c>
      <c r="F92" s="2">
        <f t="shared" si="22"/>
        <v>1</v>
      </c>
      <c r="G92" s="6">
        <f t="shared" si="15"/>
        <v>2</v>
      </c>
      <c r="H92" s="7">
        <f t="shared" si="16"/>
        <v>1</v>
      </c>
      <c r="I92" s="8">
        <f t="shared" si="20"/>
        <v>4.430189545021646</v>
      </c>
      <c r="J92" s="8">
        <f t="shared" si="17"/>
        <v>4.430189545021646</v>
      </c>
      <c r="K92" s="10">
        <f t="shared" si="18"/>
        <v>-0.86422735796347006</v>
      </c>
      <c r="L92" s="22">
        <f t="shared" si="19"/>
        <v>0.5</v>
      </c>
      <c r="M92" s="13">
        <f t="shared" si="21"/>
        <v>3.9980758660399109</v>
      </c>
    </row>
    <row r="93" spans="1:13" x14ac:dyDescent="0.2">
      <c r="A93" s="20">
        <v>-1.7748061509337276</v>
      </c>
      <c r="B93" s="13">
        <f t="shared" si="13"/>
        <v>1.7911560361244483</v>
      </c>
      <c r="C93">
        <f t="shared" si="22"/>
        <v>1</v>
      </c>
      <c r="D93" s="2">
        <f t="shared" si="22"/>
        <v>2</v>
      </c>
      <c r="E93">
        <f t="shared" si="22"/>
        <v>1</v>
      </c>
      <c r="F93" s="2">
        <f t="shared" si="22"/>
        <v>1</v>
      </c>
      <c r="G93" s="6">
        <f t="shared" si="15"/>
        <v>2</v>
      </c>
      <c r="H93" s="7">
        <f t="shared" si="16"/>
        <v>1</v>
      </c>
      <c r="I93" s="8">
        <f t="shared" si="20"/>
        <v>3.9980758660399109</v>
      </c>
      <c r="J93" s="8">
        <f t="shared" si="17"/>
        <v>3.9980758660399109</v>
      </c>
      <c r="K93" s="10">
        <f t="shared" si="18"/>
        <v>-2.2069198299154626</v>
      </c>
      <c r="L93" s="22">
        <f t="shared" si="19"/>
        <v>0.5</v>
      </c>
      <c r="M93" s="13">
        <f t="shared" si="21"/>
        <v>2.8946159510821796</v>
      </c>
    </row>
    <row r="94" spans="1:13" x14ac:dyDescent="0.2">
      <c r="A94" s="20">
        <v>0.82833139458671212</v>
      </c>
      <c r="B94" s="13">
        <f t="shared" si="13"/>
        <v>2.6194874307111604</v>
      </c>
      <c r="C94">
        <f t="shared" si="22"/>
        <v>1</v>
      </c>
      <c r="D94" s="2">
        <f t="shared" si="22"/>
        <v>2</v>
      </c>
      <c r="E94">
        <f t="shared" si="22"/>
        <v>1</v>
      </c>
      <c r="F94" s="2">
        <f t="shared" si="22"/>
        <v>1</v>
      </c>
      <c r="G94" s="6">
        <f t="shared" si="15"/>
        <v>2</v>
      </c>
      <c r="H94" s="7">
        <f t="shared" si="16"/>
        <v>1</v>
      </c>
      <c r="I94" s="8">
        <f t="shared" si="20"/>
        <v>2.8946159510821796</v>
      </c>
      <c r="J94" s="8">
        <f t="shared" si="17"/>
        <v>2.8946159510821796</v>
      </c>
      <c r="K94" s="10">
        <f t="shared" si="18"/>
        <v>-0.2751285203710192</v>
      </c>
      <c r="L94" s="22">
        <f t="shared" si="19"/>
        <v>0.5</v>
      </c>
      <c r="M94" s="13">
        <f t="shared" si="21"/>
        <v>2.7570516908966702</v>
      </c>
    </row>
    <row r="95" spans="1:13" x14ac:dyDescent="0.2">
      <c r="A95" s="20">
        <v>0.44422449718695134</v>
      </c>
      <c r="B95" s="13">
        <f t="shared" si="13"/>
        <v>3.0637119278981118</v>
      </c>
      <c r="C95">
        <f t="shared" si="22"/>
        <v>1</v>
      </c>
      <c r="D95" s="2">
        <f t="shared" si="22"/>
        <v>2</v>
      </c>
      <c r="E95">
        <f t="shared" si="22"/>
        <v>1</v>
      </c>
      <c r="F95" s="2">
        <f t="shared" si="22"/>
        <v>1</v>
      </c>
      <c r="G95" s="6">
        <f t="shared" si="15"/>
        <v>2</v>
      </c>
      <c r="H95" s="7">
        <f t="shared" si="16"/>
        <v>1</v>
      </c>
      <c r="I95" s="8">
        <f t="shared" si="20"/>
        <v>2.7570516908966702</v>
      </c>
      <c r="J95" s="8">
        <f t="shared" si="17"/>
        <v>2.7570516908966702</v>
      </c>
      <c r="K95" s="10">
        <f t="shared" si="18"/>
        <v>0.30666023700144152</v>
      </c>
      <c r="L95" s="22">
        <f t="shared" si="19"/>
        <v>0.5</v>
      </c>
      <c r="M95" s="13">
        <f t="shared" si="21"/>
        <v>2.910381809397391</v>
      </c>
    </row>
    <row r="96" spans="1:13" x14ac:dyDescent="0.2">
      <c r="A96" s="20">
        <v>0.61790615291101858</v>
      </c>
      <c r="B96" s="13">
        <f t="shared" si="13"/>
        <v>3.6816180808091303</v>
      </c>
      <c r="C96">
        <f t="shared" si="22"/>
        <v>1</v>
      </c>
      <c r="D96" s="2">
        <f t="shared" si="22"/>
        <v>2</v>
      </c>
      <c r="E96">
        <f t="shared" si="22"/>
        <v>1</v>
      </c>
      <c r="F96" s="2">
        <f t="shared" si="22"/>
        <v>1</v>
      </c>
      <c r="G96" s="6">
        <f t="shared" si="15"/>
        <v>2</v>
      </c>
      <c r="H96" s="7">
        <f t="shared" si="16"/>
        <v>1</v>
      </c>
      <c r="I96" s="8">
        <f t="shared" si="20"/>
        <v>2.910381809397391</v>
      </c>
      <c r="J96" s="8">
        <f t="shared" si="17"/>
        <v>2.910381809397391</v>
      </c>
      <c r="K96" s="10">
        <f t="shared" si="18"/>
        <v>0.77123627141173934</v>
      </c>
      <c r="L96" s="22">
        <f t="shared" si="19"/>
        <v>0.5</v>
      </c>
      <c r="M96" s="13">
        <f t="shared" si="21"/>
        <v>3.2959999451032607</v>
      </c>
    </row>
    <row r="97" spans="1:13" x14ac:dyDescent="0.2">
      <c r="A97" s="20">
        <v>0.21347318579501007</v>
      </c>
      <c r="B97" s="13">
        <f t="shared" si="13"/>
        <v>3.8950912666041404</v>
      </c>
      <c r="C97">
        <f t="shared" si="22"/>
        <v>1</v>
      </c>
      <c r="D97" s="2">
        <f t="shared" si="22"/>
        <v>2</v>
      </c>
      <c r="E97">
        <f t="shared" si="22"/>
        <v>1</v>
      </c>
      <c r="F97" s="2">
        <f t="shared" si="22"/>
        <v>1</v>
      </c>
      <c r="G97" s="6">
        <f t="shared" si="15"/>
        <v>2</v>
      </c>
      <c r="H97" s="7">
        <f t="shared" si="16"/>
        <v>1</v>
      </c>
      <c r="I97" s="8">
        <f t="shared" si="20"/>
        <v>3.2959999451032607</v>
      </c>
      <c r="J97" s="8">
        <f t="shared" si="17"/>
        <v>3.2959999451032607</v>
      </c>
      <c r="K97" s="10">
        <f t="shared" si="18"/>
        <v>0.59909132150087974</v>
      </c>
      <c r="L97" s="22">
        <f t="shared" si="19"/>
        <v>0.5</v>
      </c>
      <c r="M97" s="13">
        <f t="shared" si="21"/>
        <v>3.5955456058537005</v>
      </c>
    </row>
    <row r="98" spans="1:13" x14ac:dyDescent="0.2">
      <c r="A98" s="20">
        <v>-1.0269309314026032</v>
      </c>
      <c r="B98" s="13">
        <f t="shared" si="13"/>
        <v>2.8681603352015372</v>
      </c>
      <c r="C98">
        <f t="shared" si="22"/>
        <v>1</v>
      </c>
      <c r="D98" s="2">
        <f t="shared" si="22"/>
        <v>2</v>
      </c>
      <c r="E98">
        <f t="shared" si="22"/>
        <v>1</v>
      </c>
      <c r="F98" s="2">
        <f t="shared" si="22"/>
        <v>1</v>
      </c>
      <c r="G98" s="6">
        <f t="shared" si="15"/>
        <v>2</v>
      </c>
      <c r="H98" s="7">
        <f t="shared" si="16"/>
        <v>1</v>
      </c>
      <c r="I98" s="8">
        <f t="shared" si="20"/>
        <v>3.5955456058537005</v>
      </c>
      <c r="J98" s="8">
        <f t="shared" si="17"/>
        <v>3.5955456058537005</v>
      </c>
      <c r="K98" s="10">
        <f t="shared" si="18"/>
        <v>-0.7273852706521633</v>
      </c>
      <c r="L98" s="22">
        <f t="shared" si="19"/>
        <v>0.5</v>
      </c>
      <c r="M98" s="13">
        <f t="shared" si="21"/>
        <v>3.2318529705276191</v>
      </c>
    </row>
    <row r="99" spans="1:13" x14ac:dyDescent="0.2">
      <c r="A99" s="20">
        <v>1.2381951819406822</v>
      </c>
      <c r="B99" s="13">
        <f t="shared" si="13"/>
        <v>4.1063555171422195</v>
      </c>
      <c r="C99">
        <f t="shared" si="22"/>
        <v>1</v>
      </c>
      <c r="D99" s="2">
        <f t="shared" si="22"/>
        <v>2</v>
      </c>
      <c r="E99">
        <f t="shared" si="22"/>
        <v>1</v>
      </c>
      <c r="F99" s="2">
        <f t="shared" si="22"/>
        <v>1</v>
      </c>
      <c r="G99" s="6">
        <f t="shared" si="15"/>
        <v>2</v>
      </c>
      <c r="H99" s="7">
        <f t="shared" si="16"/>
        <v>1</v>
      </c>
      <c r="I99" s="8">
        <f t="shared" si="20"/>
        <v>3.2318529705276191</v>
      </c>
      <c r="J99" s="8">
        <f t="shared" si="17"/>
        <v>3.2318529705276191</v>
      </c>
      <c r="K99" s="10">
        <f t="shared" si="18"/>
        <v>0.87450254661460036</v>
      </c>
      <c r="L99" s="22">
        <f t="shared" si="19"/>
        <v>0.5</v>
      </c>
      <c r="M99" s="13">
        <f t="shared" si="21"/>
        <v>3.6691042438349193</v>
      </c>
    </row>
    <row r="100" spans="1:13" x14ac:dyDescent="0.2">
      <c r="A100" s="20">
        <v>-0.31121317078941502</v>
      </c>
      <c r="B100" s="13">
        <f t="shared" si="13"/>
        <v>3.7951423463528045</v>
      </c>
      <c r="C100">
        <f t="shared" si="22"/>
        <v>1</v>
      </c>
      <c r="D100" s="2">
        <f t="shared" si="22"/>
        <v>2</v>
      </c>
      <c r="E100">
        <f t="shared" si="22"/>
        <v>1</v>
      </c>
      <c r="F100" s="2">
        <f t="shared" si="22"/>
        <v>1</v>
      </c>
      <c r="G100" s="6">
        <f t="shared" si="15"/>
        <v>2</v>
      </c>
      <c r="H100" s="7">
        <f t="shared" si="16"/>
        <v>1</v>
      </c>
      <c r="I100" s="8">
        <f t="shared" si="20"/>
        <v>3.6691042438349193</v>
      </c>
      <c r="J100" s="8">
        <f t="shared" si="17"/>
        <v>3.6691042438349193</v>
      </c>
      <c r="K100" s="10">
        <f t="shared" si="18"/>
        <v>0.12603810251788516</v>
      </c>
      <c r="L100" s="22">
        <f t="shared" si="19"/>
        <v>0.5</v>
      </c>
      <c r="M100" s="13">
        <f t="shared" si="21"/>
        <v>3.7321232950938619</v>
      </c>
    </row>
    <row r="101" spans="1:13" x14ac:dyDescent="0.2">
      <c r="A101" s="20">
        <v>-0.83992176769243088</v>
      </c>
      <c r="B101" s="13">
        <f t="shared" si="13"/>
        <v>2.9552205786603736</v>
      </c>
      <c r="C101">
        <f t="shared" si="22"/>
        <v>1</v>
      </c>
      <c r="D101" s="2">
        <f t="shared" si="22"/>
        <v>2</v>
      </c>
      <c r="E101">
        <f t="shared" si="22"/>
        <v>1</v>
      </c>
      <c r="F101" s="2">
        <f t="shared" si="22"/>
        <v>1</v>
      </c>
      <c r="G101" s="6">
        <f t="shared" si="15"/>
        <v>2</v>
      </c>
      <c r="H101" s="7">
        <f t="shared" si="16"/>
        <v>1</v>
      </c>
      <c r="I101" s="8">
        <f t="shared" si="20"/>
        <v>3.7321232950938619</v>
      </c>
      <c r="J101" s="8">
        <f t="shared" si="17"/>
        <v>3.7321232950938619</v>
      </c>
      <c r="K101" s="10">
        <f t="shared" si="18"/>
        <v>-0.77690271643348829</v>
      </c>
      <c r="L101" s="22">
        <f t="shared" si="19"/>
        <v>0.5</v>
      </c>
      <c r="M101" s="13">
        <f t="shared" si="21"/>
        <v>3.3436719368771177</v>
      </c>
    </row>
    <row r="102" spans="1:13" x14ac:dyDescent="0.2">
      <c r="A102" s="20">
        <v>-0.82112819654867053</v>
      </c>
      <c r="B102" s="13">
        <f t="shared" si="13"/>
        <v>2.134092382111703</v>
      </c>
      <c r="C102">
        <f t="shared" si="22"/>
        <v>1</v>
      </c>
      <c r="D102" s="2">
        <f t="shared" si="22"/>
        <v>2</v>
      </c>
      <c r="E102">
        <f t="shared" si="22"/>
        <v>1</v>
      </c>
      <c r="F102" s="2">
        <f t="shared" si="22"/>
        <v>1</v>
      </c>
      <c r="G102" s="6">
        <f t="shared" si="15"/>
        <v>2</v>
      </c>
      <c r="H102" s="7">
        <f t="shared" si="16"/>
        <v>1</v>
      </c>
      <c r="I102" s="8">
        <f t="shared" si="20"/>
        <v>3.3436719368771177</v>
      </c>
      <c r="J102" s="8">
        <f t="shared" si="17"/>
        <v>3.3436719368771177</v>
      </c>
      <c r="K102" s="10">
        <f t="shared" si="18"/>
        <v>-1.2095795547654147</v>
      </c>
      <c r="L102" s="22">
        <f t="shared" si="19"/>
        <v>0.5</v>
      </c>
      <c r="M102" s="13">
        <f t="shared" si="21"/>
        <v>2.7388821594944104</v>
      </c>
    </row>
    <row r="103" spans="1:13" x14ac:dyDescent="0.2">
      <c r="A103" s="20">
        <v>-0.42899273466900922</v>
      </c>
      <c r="B103" s="13">
        <f t="shared" si="13"/>
        <v>1.7050996474426938</v>
      </c>
      <c r="C103">
        <f t="shared" ref="C103:F104" si="23">C102</f>
        <v>1</v>
      </c>
      <c r="D103" s="2">
        <f t="shared" si="23"/>
        <v>2</v>
      </c>
      <c r="E103">
        <f t="shared" si="23"/>
        <v>1</v>
      </c>
      <c r="F103" s="2">
        <f t="shared" si="23"/>
        <v>1</v>
      </c>
      <c r="G103" s="6">
        <f t="shared" si="15"/>
        <v>2</v>
      </c>
      <c r="H103" s="7">
        <f t="shared" si="16"/>
        <v>1</v>
      </c>
      <c r="I103" s="8">
        <f t="shared" si="20"/>
        <v>2.7388821594944104</v>
      </c>
      <c r="J103" s="8">
        <f t="shared" si="17"/>
        <v>2.7388821594944104</v>
      </c>
      <c r="K103" s="10">
        <f t="shared" si="18"/>
        <v>-1.0337825120517166</v>
      </c>
      <c r="L103" s="22">
        <f t="shared" si="19"/>
        <v>0.5</v>
      </c>
      <c r="M103" s="13">
        <f t="shared" si="21"/>
        <v>2.2219909034685523</v>
      </c>
    </row>
    <row r="104" spans="1:13" x14ac:dyDescent="0.2">
      <c r="A104" s="20">
        <v>-0.45336150833463762</v>
      </c>
      <c r="B104" s="13">
        <f t="shared" si="13"/>
        <v>1.2517381391080562</v>
      </c>
      <c r="C104">
        <f t="shared" si="23"/>
        <v>1</v>
      </c>
      <c r="D104" s="2">
        <f t="shared" si="23"/>
        <v>2</v>
      </c>
      <c r="E104">
        <f t="shared" si="23"/>
        <v>1</v>
      </c>
      <c r="F104" s="2">
        <f t="shared" si="23"/>
        <v>1</v>
      </c>
      <c r="G104" s="6">
        <f t="shared" si="15"/>
        <v>2</v>
      </c>
      <c r="H104" s="7">
        <f t="shared" si="16"/>
        <v>1</v>
      </c>
      <c r="I104" s="8">
        <f t="shared" si="20"/>
        <v>2.2219909034685523</v>
      </c>
      <c r="J104" s="8">
        <f t="shared" si="17"/>
        <v>2.2219909034685523</v>
      </c>
      <c r="K104" s="10">
        <f t="shared" si="18"/>
        <v>-0.97025276436049612</v>
      </c>
      <c r="L104" s="22">
        <f t="shared" si="19"/>
        <v>0.5</v>
      </c>
      <c r="M104" s="13">
        <f t="shared" si="21"/>
        <v>1.7368645212883043</v>
      </c>
    </row>
  </sheetData>
  <mergeCells count="7">
    <mergeCell ref="I1:M1"/>
    <mergeCell ref="A1:D1"/>
    <mergeCell ref="C2:F2"/>
    <mergeCell ref="G2:H2"/>
    <mergeCell ref="A3:B3"/>
    <mergeCell ref="C3:D3"/>
    <mergeCell ref="E3:F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Kalman2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user</cp:lastModifiedBy>
  <dcterms:created xsi:type="dcterms:W3CDTF">2016-08-21T04:04:02Z</dcterms:created>
  <dcterms:modified xsi:type="dcterms:W3CDTF">2018-08-31T06:42:33Z</dcterms:modified>
</cp:coreProperties>
</file>