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95" windowHeight="8970" activeTab="1"/>
  </bookViews>
  <sheets>
    <sheet name="現" sheetId="1" r:id="rId1"/>
    <sheet name="修正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3" i="2" l="1"/>
  <c r="B30" i="2"/>
  <c r="B11" i="2"/>
  <c r="F19" i="2"/>
  <c r="E19" i="2"/>
  <c r="D19" i="2"/>
  <c r="C19" i="2"/>
  <c r="F18" i="2"/>
  <c r="F20" i="2" s="1"/>
  <c r="E18" i="2"/>
  <c r="E20" i="2" s="1"/>
  <c r="D18" i="2"/>
  <c r="D20" i="2" s="1"/>
  <c r="C18" i="2"/>
  <c r="C20" i="2" s="1"/>
  <c r="E12" i="2"/>
  <c r="D12" i="2"/>
  <c r="C12" i="2"/>
  <c r="B12" i="2"/>
  <c r="B27" i="2" s="1"/>
  <c r="B31" i="2" s="1"/>
  <c r="E11" i="2"/>
  <c r="E15" i="2" s="1"/>
  <c r="E23" i="2" s="1"/>
  <c r="D11" i="2"/>
  <c r="D15" i="2" s="1"/>
  <c r="D23" i="2" s="1"/>
  <c r="C11" i="2"/>
  <c r="C15" i="2" s="1"/>
  <c r="C23" i="2" s="1"/>
  <c r="B26" i="2"/>
  <c r="C31" i="1"/>
  <c r="C30" i="1"/>
  <c r="B32" i="1"/>
  <c r="B31" i="1"/>
  <c r="B30" i="1"/>
  <c r="B27" i="1"/>
  <c r="B26" i="1"/>
  <c r="F19" i="1"/>
  <c r="E19" i="1"/>
  <c r="D19" i="1"/>
  <c r="C19" i="1"/>
  <c r="F18" i="1"/>
  <c r="F20" i="1" s="1"/>
  <c r="D18" i="1"/>
  <c r="D20" i="1" s="1"/>
  <c r="E18" i="1"/>
  <c r="E20" i="1" s="1"/>
  <c r="C18" i="1"/>
  <c r="C20" i="1" s="1"/>
  <c r="E12" i="1"/>
  <c r="E11" i="1"/>
  <c r="E15" i="1" s="1"/>
  <c r="E23" i="1" s="1"/>
  <c r="D12" i="1"/>
  <c r="D11" i="1"/>
  <c r="D15" i="1" s="1"/>
  <c r="D23" i="1" s="1"/>
  <c r="C12" i="1"/>
  <c r="C11" i="1"/>
  <c r="C15" i="1" s="1"/>
  <c r="C23" i="1" s="1"/>
  <c r="B12" i="1"/>
  <c r="B11" i="1"/>
  <c r="B15" i="1" s="1"/>
  <c r="B23" i="1" s="1"/>
  <c r="B32" i="2" l="1"/>
  <c r="C30" i="2"/>
  <c r="C31" i="2"/>
  <c r="B15" i="2"/>
  <c r="F23" i="1"/>
  <c r="B24" i="1" s="1"/>
  <c r="C24" i="1"/>
  <c r="D24" i="1"/>
  <c r="E24" i="1"/>
  <c r="F23" i="2" l="1"/>
  <c r="C24" i="2" l="1"/>
  <c r="D24" i="2"/>
  <c r="E24" i="2"/>
  <c r="B24" i="2"/>
</calcChain>
</file>

<file path=xl/sharedStrings.xml><?xml version="1.0" encoding="utf-8"?>
<sst xmlns="http://schemas.openxmlformats.org/spreadsheetml/2006/main" count="87" uniqueCount="37">
  <si>
    <t>a</t>
    <phoneticPr fontId="2"/>
  </si>
  <si>
    <t>a-&gt;b</t>
    <phoneticPr fontId="2"/>
  </si>
  <si>
    <t>a-&gt;c</t>
    <phoneticPr fontId="2"/>
  </si>
  <si>
    <t>b, c-&gt;d</t>
    <phoneticPr fontId="2"/>
  </si>
  <si>
    <t>c-&gt;e</t>
    <phoneticPr fontId="2"/>
  </si>
  <si>
    <t xml:space="preserve">      -</t>
    <phoneticPr fontId="2"/>
  </si>
  <si>
    <t>.   -a</t>
    <phoneticPr fontId="2"/>
  </si>
  <si>
    <t>bc</t>
    <phoneticPr fontId="2"/>
  </si>
  <si>
    <t>π（z)</t>
    <phoneticPr fontId="2"/>
  </si>
  <si>
    <t>z</t>
    <phoneticPr fontId="2"/>
  </si>
  <si>
    <r>
      <rPr>
        <i/>
        <sz val="11"/>
        <color theme="1"/>
        <rFont val="ＭＳ Ｐゴシック"/>
        <family val="3"/>
        <charset val="128"/>
        <scheme val="minor"/>
      </rPr>
      <t>not</t>
    </r>
    <r>
      <rPr>
        <sz val="11"/>
        <color theme="1"/>
        <rFont val="ＭＳ Ｐゴシック"/>
        <family val="3"/>
        <charset val="128"/>
        <scheme val="minor"/>
      </rPr>
      <t>d</t>
    </r>
    <phoneticPr fontId="2"/>
  </si>
  <si>
    <t>e</t>
    <phoneticPr fontId="2"/>
  </si>
  <si>
    <r>
      <t xml:space="preserve"> </t>
    </r>
    <r>
      <rPr>
        <i/>
        <sz val="11"/>
        <color theme="1"/>
        <rFont val="ＭＳ Ｐゴシック"/>
        <family val="3"/>
        <charset val="128"/>
        <scheme val="minor"/>
      </rPr>
      <t xml:space="preserve"> not</t>
    </r>
    <r>
      <rPr>
        <sz val="11"/>
        <color theme="1"/>
        <rFont val="ＭＳ Ｐゴシック"/>
        <family val="3"/>
        <charset val="128"/>
        <scheme val="minor"/>
      </rPr>
      <t>d e</t>
    </r>
    <phoneticPr fontId="2"/>
  </si>
  <si>
    <r>
      <rPr>
        <i/>
        <sz val="11"/>
        <color theme="1"/>
        <rFont val="ＭＳ Ｐゴシック"/>
        <family val="3"/>
        <charset val="128"/>
        <scheme val="minor"/>
      </rPr>
      <t>not</t>
    </r>
    <r>
      <rPr>
        <sz val="11"/>
        <color theme="1"/>
        <rFont val="ＭＳ Ｐゴシック"/>
        <family val="2"/>
        <charset val="128"/>
        <scheme val="minor"/>
      </rPr>
      <t>b c</t>
    </r>
    <phoneticPr fontId="2"/>
  </si>
  <si>
    <r>
      <t xml:space="preserve">b </t>
    </r>
    <r>
      <rPr>
        <i/>
        <sz val="11"/>
        <color theme="1"/>
        <rFont val="ＭＳ Ｐゴシック"/>
        <family val="3"/>
        <charset val="128"/>
        <scheme val="minor"/>
      </rPr>
      <t>not</t>
    </r>
    <r>
      <rPr>
        <sz val="11"/>
        <color theme="1"/>
        <rFont val="ＭＳ Ｐゴシック"/>
        <family val="3"/>
        <charset val="128"/>
        <scheme val="minor"/>
      </rPr>
      <t>c</t>
    </r>
    <phoneticPr fontId="2"/>
  </si>
  <si>
    <r>
      <rPr>
        <i/>
        <sz val="11"/>
        <color theme="1"/>
        <rFont val="ＭＳ Ｐゴシック"/>
        <family val="3"/>
        <charset val="128"/>
        <scheme val="minor"/>
      </rPr>
      <t>not</t>
    </r>
    <r>
      <rPr>
        <sz val="11"/>
        <color theme="1"/>
        <rFont val="ＭＳ Ｐゴシック"/>
        <family val="3"/>
        <charset val="128"/>
        <scheme val="minor"/>
      </rPr>
      <t xml:space="preserve">b </t>
    </r>
    <r>
      <rPr>
        <i/>
        <sz val="11"/>
        <color theme="1"/>
        <rFont val="ＭＳ Ｐゴシック"/>
        <family val="3"/>
        <charset val="128"/>
        <scheme val="minor"/>
      </rPr>
      <t>not</t>
    </r>
    <r>
      <rPr>
        <sz val="11"/>
        <color theme="1"/>
        <rFont val="ＭＳ Ｐゴシック"/>
        <family val="3"/>
        <charset val="128"/>
        <scheme val="minor"/>
      </rPr>
      <t>c</t>
    </r>
    <phoneticPr fontId="2"/>
  </si>
  <si>
    <t>λ(z)</t>
    <phoneticPr fontId="2"/>
  </si>
  <si>
    <t>.-</t>
    <phoneticPr fontId="2"/>
  </si>
  <si>
    <t>ｚ条件</t>
    <rPh sb="1" eb="3">
      <t>ジョウケン</t>
    </rPh>
    <phoneticPr fontId="2"/>
  </si>
  <si>
    <t>ＢＥＬ（ｚ）</t>
    <phoneticPr fontId="2"/>
  </si>
  <si>
    <t>×</t>
    <phoneticPr fontId="2"/>
  </si>
  <si>
    <r>
      <rPr>
        <i/>
        <sz val="11"/>
        <color theme="1"/>
        <rFont val="ＭＳ Ｐゴシック"/>
        <family val="3"/>
        <charset val="128"/>
        <scheme val="minor"/>
      </rPr>
      <t>.not</t>
    </r>
    <r>
      <rPr>
        <sz val="11"/>
        <color theme="1"/>
        <rFont val="ＭＳ Ｐゴシック"/>
        <family val="3"/>
        <charset val="128"/>
        <scheme val="minor"/>
      </rPr>
      <t>a</t>
    </r>
    <phoneticPr fontId="2"/>
  </si>
  <si>
    <t>z</t>
    <phoneticPr fontId="2"/>
  </si>
  <si>
    <t>p.17５～</t>
    <phoneticPr fontId="2"/>
  </si>
  <si>
    <t>BEL(a)</t>
    <phoneticPr fontId="2"/>
  </si>
  <si>
    <t>移転性腫瘍</t>
    <rPh sb="0" eb="2">
      <t>イテン</t>
    </rPh>
    <rPh sb="2" eb="3">
      <t>セイ</t>
    </rPh>
    <rPh sb="3" eb="5">
      <t>シュヨウ</t>
    </rPh>
    <phoneticPr fontId="2"/>
  </si>
  <si>
    <t>＊</t>
    <phoneticPr fontId="2"/>
  </si>
  <si>
    <t>移転性腫瘍のBayesian Network</t>
    <rPh sb="0" eb="2">
      <t>イテン</t>
    </rPh>
    <rPh sb="2" eb="3">
      <t>セイ</t>
    </rPh>
    <rPh sb="3" eb="5">
      <t>シュヨウ</t>
    </rPh>
    <phoneticPr fontId="2"/>
  </si>
  <si>
    <t>(計算用パネル）</t>
    <rPh sb="1" eb="3">
      <t>ケイサン</t>
    </rPh>
    <rPh sb="3" eb="4">
      <t>ヨウ</t>
    </rPh>
    <phoneticPr fontId="2"/>
  </si>
  <si>
    <r>
      <rPr>
        <i/>
        <sz val="11"/>
        <color theme="1"/>
        <rFont val="ＭＳ Ｐゴシック"/>
        <family val="3"/>
        <charset val="128"/>
        <scheme val="minor"/>
      </rPr>
      <t xml:space="preserve">not </t>
    </r>
    <r>
      <rPr>
        <sz val="11"/>
        <color theme="1"/>
        <rFont val="ＭＳ Ｐゴシック"/>
        <family val="2"/>
        <charset val="128"/>
        <scheme val="minor"/>
      </rPr>
      <t>bc</t>
    </r>
    <phoneticPr fontId="2"/>
  </si>
  <si>
    <t>not  bc</t>
  </si>
  <si>
    <t>b not c</t>
  </si>
  <si>
    <r>
      <rPr>
        <i/>
        <sz val="11"/>
        <color theme="1"/>
        <rFont val="ＭＳ Ｐゴシック"/>
        <family val="3"/>
        <charset val="128"/>
        <scheme val="minor"/>
      </rPr>
      <t xml:space="preserve">.not </t>
    </r>
    <r>
      <rPr>
        <sz val="11"/>
        <color theme="1"/>
        <rFont val="ＭＳ Ｐゴシック"/>
        <family val="3"/>
        <charset val="128"/>
        <scheme val="minor"/>
      </rPr>
      <t>a</t>
    </r>
    <phoneticPr fontId="2"/>
  </si>
  <si>
    <r>
      <t xml:space="preserve">b </t>
    </r>
    <r>
      <rPr>
        <i/>
        <sz val="11"/>
        <color theme="1"/>
        <rFont val="ＭＳ Ｐゴシック"/>
        <family val="3"/>
        <charset val="128"/>
        <scheme val="minor"/>
      </rPr>
      <t xml:space="preserve">not </t>
    </r>
    <r>
      <rPr>
        <sz val="11"/>
        <color theme="1"/>
        <rFont val="ＭＳ Ｐゴシック"/>
        <family val="3"/>
        <charset val="128"/>
        <scheme val="minor"/>
      </rPr>
      <t>c</t>
    </r>
    <phoneticPr fontId="2"/>
  </si>
  <si>
    <r>
      <rPr>
        <i/>
        <sz val="11"/>
        <color theme="1"/>
        <rFont val="ＭＳ Ｐゴシック"/>
        <family val="3"/>
        <charset val="128"/>
        <scheme val="minor"/>
      </rPr>
      <t xml:space="preserve">not </t>
    </r>
    <r>
      <rPr>
        <sz val="11"/>
        <color theme="1"/>
        <rFont val="ＭＳ Ｐゴシック"/>
        <family val="3"/>
        <charset val="128"/>
        <scheme val="minor"/>
      </rPr>
      <t xml:space="preserve">b </t>
    </r>
    <r>
      <rPr>
        <i/>
        <sz val="11"/>
        <color theme="1"/>
        <rFont val="ＭＳ Ｐゴシック"/>
        <family val="3"/>
        <charset val="128"/>
        <scheme val="minor"/>
      </rPr>
      <t xml:space="preserve">not </t>
    </r>
    <r>
      <rPr>
        <sz val="11"/>
        <color theme="1"/>
        <rFont val="ＭＳ Ｐゴシック"/>
        <family val="3"/>
        <charset val="128"/>
        <scheme val="minor"/>
      </rPr>
      <t>c</t>
    </r>
    <phoneticPr fontId="2"/>
  </si>
  <si>
    <r>
      <t xml:space="preserve">b </t>
    </r>
    <r>
      <rPr>
        <i/>
        <sz val="11"/>
        <color theme="1"/>
        <rFont val="ＭＳ Ｐゴシック"/>
        <family val="3"/>
        <charset val="128"/>
        <scheme val="minor"/>
      </rPr>
      <t>not　</t>
    </r>
    <r>
      <rPr>
        <sz val="11"/>
        <color theme="1"/>
        <rFont val="ＭＳ Ｐゴシック"/>
        <family val="3"/>
        <charset val="128"/>
        <scheme val="minor"/>
      </rPr>
      <t>c</t>
    </r>
    <phoneticPr fontId="2"/>
  </si>
  <si>
    <r>
      <rPr>
        <i/>
        <sz val="11"/>
        <color theme="1"/>
        <rFont val="ＭＳ Ｐゴシック"/>
        <family val="3"/>
        <charset val="128"/>
        <scheme val="minor"/>
      </rPr>
      <t xml:space="preserve">not </t>
    </r>
    <r>
      <rPr>
        <sz val="11"/>
        <color theme="1"/>
        <rFont val="ＭＳ Ｐゴシック"/>
        <family val="3"/>
        <charset val="128"/>
        <scheme val="minor"/>
      </rPr>
      <t xml:space="preserve">b </t>
    </r>
    <r>
      <rPr>
        <i/>
        <sz val="11"/>
        <color theme="1"/>
        <rFont val="ＭＳ Ｐゴシック"/>
        <family val="3"/>
        <charset val="128"/>
        <scheme val="minor"/>
      </rPr>
      <t xml:space="preserve">not  </t>
    </r>
    <r>
      <rPr>
        <sz val="11"/>
        <color theme="1"/>
        <rFont val="ＭＳ Ｐゴシック"/>
        <family val="3"/>
        <charset val="128"/>
        <scheme val="minor"/>
      </rPr>
      <t>c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</si>
</sst>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99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176" fontId="0" fillId="0" borderId="11" xfId="0" applyNumberFormat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0" fillId="2" borderId="11" xfId="0" applyNumberFormat="1" applyFill="1" applyBorder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2" fontId="0" fillId="0" borderId="0" xfId="0" applyNumberFormat="1">
      <alignment vertical="center"/>
    </xf>
    <xf numFmtId="177" fontId="0" fillId="0" borderId="11" xfId="0" applyNumberFormat="1" applyBorder="1">
      <alignment vertical="center"/>
    </xf>
    <xf numFmtId="177" fontId="0" fillId="0" borderId="7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3" fillId="0" borderId="0" xfId="0" applyNumberFormat="1" applyFont="1">
      <alignment vertical="center"/>
    </xf>
    <xf numFmtId="177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1" fillId="0" borderId="11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2" fontId="0" fillId="0" borderId="10" xfId="0" applyNumberFormat="1" applyBorder="1">
      <alignment vertical="center"/>
    </xf>
    <xf numFmtId="2" fontId="0" fillId="0" borderId="1" xfId="0" applyNumberFormat="1" applyBorder="1">
      <alignment vertical="center"/>
    </xf>
    <xf numFmtId="2" fontId="0" fillId="2" borderId="0" xfId="0" applyNumberFormat="1" applyFill="1">
      <alignment vertical="center"/>
    </xf>
    <xf numFmtId="2" fontId="0" fillId="2" borderId="1" xfId="0" applyNumberFormat="1" applyFill="1" applyBorder="1">
      <alignment vertical="center"/>
    </xf>
    <xf numFmtId="2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right" vertical="center"/>
    </xf>
    <xf numFmtId="177" fontId="0" fillId="2" borderId="11" xfId="0" applyNumberFormat="1" applyFill="1" applyBorder="1">
      <alignment vertical="center"/>
    </xf>
    <xf numFmtId="177" fontId="1" fillId="0" borderId="0" xfId="0" applyNumberFormat="1" applyFont="1" applyBorder="1">
      <alignment vertical="center"/>
    </xf>
    <xf numFmtId="177" fontId="1" fillId="0" borderId="1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H32"/>
    </sheetView>
  </sheetViews>
  <sheetFormatPr defaultRowHeight="13.5" x14ac:dyDescent="0.15"/>
  <sheetData>
    <row r="1" spans="1:5" x14ac:dyDescent="0.15">
      <c r="A1" t="s">
        <v>25</v>
      </c>
    </row>
    <row r="2" spans="1:5" x14ac:dyDescent="0.15">
      <c r="A2" s="9" t="s">
        <v>0</v>
      </c>
      <c r="B2" s="12">
        <v>0.2</v>
      </c>
      <c r="C2" s="10" t="s">
        <v>5</v>
      </c>
    </row>
    <row r="3" spans="1:5" x14ac:dyDescent="0.15">
      <c r="A3" s="6" t="s">
        <v>1</v>
      </c>
      <c r="B3" s="3">
        <v>0.8</v>
      </c>
      <c r="C3" s="3">
        <v>0.2</v>
      </c>
    </row>
    <row r="4" spans="1:5" x14ac:dyDescent="0.15">
      <c r="A4" s="6" t="s">
        <v>2</v>
      </c>
      <c r="B4" s="3">
        <v>0.2</v>
      </c>
      <c r="C4" s="3">
        <v>0.05</v>
      </c>
    </row>
    <row r="5" spans="1:5" x14ac:dyDescent="0.15">
      <c r="A5" s="7" t="s">
        <v>3</v>
      </c>
      <c r="B5" s="32">
        <v>0.8</v>
      </c>
      <c r="C5">
        <v>0.8</v>
      </c>
    </row>
    <row r="6" spans="1:5" x14ac:dyDescent="0.15">
      <c r="A6" s="6"/>
      <c r="B6" s="33">
        <v>0.8</v>
      </c>
      <c r="C6" s="3">
        <v>0.05</v>
      </c>
    </row>
    <row r="7" spans="1:5" ht="14.25" thickBot="1" x14ac:dyDescent="0.2">
      <c r="A7" s="8" t="s">
        <v>4</v>
      </c>
      <c r="B7" s="5">
        <v>0.8</v>
      </c>
      <c r="C7" s="5">
        <v>0.6</v>
      </c>
    </row>
    <row r="8" spans="1:5" x14ac:dyDescent="0.15">
      <c r="A8" s="26"/>
      <c r="B8" s="18"/>
      <c r="C8" s="18"/>
    </row>
    <row r="9" spans="1:5" x14ac:dyDescent="0.15">
      <c r="A9" s="26"/>
      <c r="B9" s="52" t="s">
        <v>22</v>
      </c>
      <c r="C9" s="52"/>
      <c r="D9" s="52"/>
      <c r="E9" s="52"/>
    </row>
    <row r="10" spans="1:5" x14ac:dyDescent="0.15">
      <c r="A10" s="13"/>
      <c r="B10" s="2" t="s">
        <v>7</v>
      </c>
      <c r="C10" s="19" t="s">
        <v>13</v>
      </c>
      <c r="D10" s="20" t="s">
        <v>14</v>
      </c>
      <c r="E10" s="20" t="s">
        <v>15</v>
      </c>
    </row>
    <row r="11" spans="1:5" x14ac:dyDescent="0.15">
      <c r="A11" s="15" t="s">
        <v>0</v>
      </c>
      <c r="B11" s="11">
        <f>B3*B4</f>
        <v>0.16000000000000003</v>
      </c>
      <c r="C11" s="11">
        <f>(1-B3)*B4</f>
        <v>3.9999999999999994E-2</v>
      </c>
      <c r="D11" s="11">
        <f>B3*(1-B4)</f>
        <v>0.64000000000000012</v>
      </c>
      <c r="E11" s="11">
        <f>(1-B3)*(1-B4)</f>
        <v>0.15999999999999998</v>
      </c>
    </row>
    <row r="12" spans="1:5" ht="14.25" thickBot="1" x14ac:dyDescent="0.2">
      <c r="A12" s="16" t="s">
        <v>6</v>
      </c>
      <c r="B12" s="14">
        <f>C3*C4</f>
        <v>1.0000000000000002E-2</v>
      </c>
      <c r="C12" s="14">
        <f>(1-C3)*C4</f>
        <v>4.0000000000000008E-2</v>
      </c>
      <c r="D12" s="14">
        <f>C3*(1-C4)</f>
        <v>0.19</v>
      </c>
      <c r="E12" s="14">
        <f>(1-C3)*(1-C4)</f>
        <v>0.76</v>
      </c>
    </row>
    <row r="13" spans="1:5" x14ac:dyDescent="0.15">
      <c r="A13" s="18"/>
      <c r="B13" s="18"/>
      <c r="C13" s="18"/>
      <c r="D13" s="18"/>
      <c r="E13" s="18"/>
    </row>
    <row r="14" spans="1:5" x14ac:dyDescent="0.15">
      <c r="A14" s="21" t="s">
        <v>9</v>
      </c>
      <c r="B14" s="2" t="s">
        <v>7</v>
      </c>
      <c r="C14" s="19" t="s">
        <v>13</v>
      </c>
      <c r="D14" s="20" t="s">
        <v>14</v>
      </c>
      <c r="E14" s="20" t="s">
        <v>15</v>
      </c>
    </row>
    <row r="15" spans="1:5" ht="14.25" thickBot="1" x14ac:dyDescent="0.2">
      <c r="A15" s="8" t="s">
        <v>8</v>
      </c>
      <c r="B15" s="5">
        <f>$B$2*B11+(1-$B$2)*B12</f>
        <v>4.0000000000000008E-2</v>
      </c>
      <c r="C15" s="5">
        <f t="shared" ref="C15:D15" si="0">$B$2*C11+(1-$B$2)*C12</f>
        <v>4.0000000000000008E-2</v>
      </c>
      <c r="D15" s="5">
        <f t="shared" si="0"/>
        <v>0.28000000000000003</v>
      </c>
      <c r="E15" s="5">
        <f>$B$2*E11+(1-$B$2)*E12</f>
        <v>0.64000000000000012</v>
      </c>
    </row>
    <row r="16" spans="1:5" x14ac:dyDescent="0.15">
      <c r="A16" s="26"/>
      <c r="B16" s="18"/>
      <c r="C16" s="18"/>
      <c r="D16" s="18"/>
      <c r="E16" s="18"/>
    </row>
    <row r="17" spans="1:8" x14ac:dyDescent="0.15">
      <c r="A17" s="19" t="s">
        <v>18</v>
      </c>
      <c r="B17" s="21" t="s">
        <v>17</v>
      </c>
      <c r="C17" s="2" t="s">
        <v>7</v>
      </c>
      <c r="D17" s="19" t="s">
        <v>13</v>
      </c>
      <c r="E17" s="20" t="s">
        <v>14</v>
      </c>
      <c r="F17" s="20" t="s">
        <v>15</v>
      </c>
    </row>
    <row r="18" spans="1:8" x14ac:dyDescent="0.15">
      <c r="B18" s="22" t="s">
        <v>10</v>
      </c>
      <c r="C18">
        <f>1-B5</f>
        <v>0.19999999999999996</v>
      </c>
      <c r="D18">
        <f>1-C5</f>
        <v>0.19999999999999996</v>
      </c>
      <c r="E18">
        <f>1-B6</f>
        <v>0.19999999999999996</v>
      </c>
      <c r="F18">
        <f>1-C6</f>
        <v>0.95</v>
      </c>
    </row>
    <row r="19" spans="1:8" x14ac:dyDescent="0.15">
      <c r="A19" s="3"/>
      <c r="B19" s="23" t="s">
        <v>11</v>
      </c>
      <c r="C19" s="3">
        <f>B7</f>
        <v>0.8</v>
      </c>
      <c r="D19" s="3">
        <f>B7</f>
        <v>0.8</v>
      </c>
      <c r="E19" s="3">
        <f>C7</f>
        <v>0.6</v>
      </c>
      <c r="F19" s="3">
        <f>C7</f>
        <v>0.6</v>
      </c>
    </row>
    <row r="20" spans="1:8" ht="14.25" thickBot="1" x14ac:dyDescent="0.2">
      <c r="A20" s="4" t="s">
        <v>16</v>
      </c>
      <c r="B20" s="24" t="s">
        <v>12</v>
      </c>
      <c r="C20" s="25">
        <f>C18*C19</f>
        <v>0.15999999999999998</v>
      </c>
      <c r="D20" s="25">
        <f t="shared" ref="D20:F20" si="1">D18*D19</f>
        <v>0.15999999999999998</v>
      </c>
      <c r="E20" s="25">
        <f t="shared" si="1"/>
        <v>0.11999999999999997</v>
      </c>
      <c r="F20" s="25">
        <f t="shared" si="1"/>
        <v>0.56999999999999995</v>
      </c>
    </row>
    <row r="22" spans="1:8" x14ac:dyDescent="0.15">
      <c r="A22" s="23" t="s">
        <v>9</v>
      </c>
      <c r="B22" s="2" t="s">
        <v>7</v>
      </c>
      <c r="C22" s="19" t="s">
        <v>13</v>
      </c>
      <c r="D22" s="20" t="s">
        <v>14</v>
      </c>
      <c r="E22" s="20" t="s">
        <v>15</v>
      </c>
    </row>
    <row r="23" spans="1:8" x14ac:dyDescent="0.15">
      <c r="A23" s="29" t="s">
        <v>20</v>
      </c>
      <c r="B23" s="18">
        <f>B15*C20</f>
        <v>6.4000000000000003E-3</v>
      </c>
      <c r="C23" s="18">
        <f>C15*D20</f>
        <v>6.4000000000000003E-3</v>
      </c>
      <c r="D23" s="18">
        <f>D15*E20</f>
        <v>3.3599999999999991E-2</v>
      </c>
      <c r="E23" s="18">
        <f>E15*F20</f>
        <v>0.36480000000000001</v>
      </c>
      <c r="F23" s="27">
        <f>SUM(B23:E23)</f>
        <v>0.41120000000000001</v>
      </c>
    </row>
    <row r="24" spans="1:8" ht="14.25" thickBot="1" x14ac:dyDescent="0.2">
      <c r="A24" s="30" t="s">
        <v>19</v>
      </c>
      <c r="B24" s="28">
        <f>B23/$F23</f>
        <v>1.556420233463035E-2</v>
      </c>
      <c r="C24" s="28">
        <f t="shared" ref="C24:E24" si="2">C23/$F23</f>
        <v>1.556420233463035E-2</v>
      </c>
      <c r="D24" s="31">
        <f t="shared" si="2"/>
        <v>8.1712062256809312E-2</v>
      </c>
      <c r="E24" s="28">
        <f t="shared" si="2"/>
        <v>0.88715953307392992</v>
      </c>
      <c r="H24" s="1" t="s">
        <v>23</v>
      </c>
    </row>
    <row r="26" spans="1:8" x14ac:dyDescent="0.15">
      <c r="A26" s="22" t="s">
        <v>0</v>
      </c>
      <c r="B26" s="36">
        <f>B11*C$20+C11*D$20+D11*E$20+E11*F$20</f>
        <v>0.19999999999999996</v>
      </c>
    </row>
    <row r="27" spans="1:8" ht="14.25" thickBot="1" x14ac:dyDescent="0.2">
      <c r="A27" s="30" t="s">
        <v>21</v>
      </c>
      <c r="B27" s="35">
        <f>B12*C$20+C12*D$20+D12*E$20+E12*F$20</f>
        <v>0.46399999999999997</v>
      </c>
    </row>
    <row r="28" spans="1:8" x14ac:dyDescent="0.15">
      <c r="A28" s="17"/>
      <c r="B28" s="39"/>
    </row>
    <row r="29" spans="1:8" x14ac:dyDescent="0.15">
      <c r="A29" s="3"/>
      <c r="B29" s="3"/>
      <c r="C29" s="2" t="s">
        <v>24</v>
      </c>
    </row>
    <row r="30" spans="1:8" x14ac:dyDescent="0.15">
      <c r="A30" s="29" t="s">
        <v>0</v>
      </c>
      <c r="B30" s="40">
        <f>B2*B26</f>
        <v>3.9999999999999994E-2</v>
      </c>
      <c r="C30" s="42">
        <f>B30/B$32</f>
        <v>9.727626459143969E-2</v>
      </c>
    </row>
    <row r="31" spans="1:8" ht="14.25" thickBot="1" x14ac:dyDescent="0.2">
      <c r="A31" s="30" t="s">
        <v>21</v>
      </c>
      <c r="B31" s="14">
        <f>(1-B2)*B27</f>
        <v>0.37119999999999997</v>
      </c>
      <c r="C31" s="41">
        <f>B31/B$32</f>
        <v>0.90272373540856032</v>
      </c>
    </row>
    <row r="32" spans="1:8" x14ac:dyDescent="0.15">
      <c r="B32" s="38">
        <f>SUM(B30:B31)</f>
        <v>0.41119999999999995</v>
      </c>
    </row>
  </sheetData>
  <mergeCells count="1">
    <mergeCell ref="B9:E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0" workbookViewId="0">
      <selection activeCell="J19" sqref="J19"/>
    </sheetView>
  </sheetViews>
  <sheetFormatPr defaultRowHeight="13.5" x14ac:dyDescent="0.15"/>
  <cols>
    <col min="6" max="6" width="10.25" customWidth="1"/>
  </cols>
  <sheetData>
    <row r="1" spans="1:5" x14ac:dyDescent="0.15">
      <c r="A1" s="54" t="s">
        <v>27</v>
      </c>
      <c r="B1" s="55"/>
      <c r="C1" s="56"/>
      <c r="D1" s="53" t="s">
        <v>28</v>
      </c>
      <c r="E1" s="53"/>
    </row>
    <row r="2" spans="1:5" x14ac:dyDescent="0.15">
      <c r="A2" s="9" t="s">
        <v>0</v>
      </c>
      <c r="B2" s="43">
        <v>0.1</v>
      </c>
      <c r="C2" s="10" t="s">
        <v>5</v>
      </c>
    </row>
    <row r="3" spans="1:5" x14ac:dyDescent="0.15">
      <c r="A3" s="6" t="s">
        <v>1</v>
      </c>
      <c r="B3" s="44">
        <v>0.75</v>
      </c>
      <c r="C3" s="44">
        <v>0.15</v>
      </c>
    </row>
    <row r="4" spans="1:5" x14ac:dyDescent="0.15">
      <c r="A4" s="6" t="s">
        <v>2</v>
      </c>
      <c r="B4" s="44">
        <v>0.2</v>
      </c>
      <c r="C4" s="44">
        <v>0.05</v>
      </c>
    </row>
    <row r="5" spans="1:5" x14ac:dyDescent="0.15">
      <c r="A5" s="7" t="s">
        <v>3</v>
      </c>
      <c r="B5" s="45">
        <v>0.85</v>
      </c>
      <c r="C5" s="34">
        <v>0.9</v>
      </c>
    </row>
    <row r="6" spans="1:5" x14ac:dyDescent="0.15">
      <c r="A6" s="6"/>
      <c r="B6" s="46">
        <v>0.85</v>
      </c>
      <c r="C6" s="44">
        <v>0.05</v>
      </c>
    </row>
    <row r="7" spans="1:5" ht="14.25" thickBot="1" x14ac:dyDescent="0.2">
      <c r="A7" s="8" t="s">
        <v>4</v>
      </c>
      <c r="B7" s="47">
        <v>0.75</v>
      </c>
      <c r="C7" s="47">
        <v>0.6</v>
      </c>
    </row>
    <row r="8" spans="1:5" x14ac:dyDescent="0.15">
      <c r="A8" s="26"/>
      <c r="B8" s="18"/>
      <c r="C8" s="18"/>
    </row>
    <row r="9" spans="1:5" x14ac:dyDescent="0.15">
      <c r="A9" s="26"/>
      <c r="B9" s="52" t="s">
        <v>22</v>
      </c>
      <c r="C9" s="52"/>
      <c r="D9" s="52"/>
      <c r="E9" s="52"/>
    </row>
    <row r="10" spans="1:5" x14ac:dyDescent="0.15">
      <c r="A10" s="13"/>
      <c r="B10" s="2" t="s">
        <v>7</v>
      </c>
      <c r="C10" s="19" t="s">
        <v>30</v>
      </c>
      <c r="D10" s="20" t="s">
        <v>31</v>
      </c>
      <c r="E10" s="20" t="s">
        <v>15</v>
      </c>
    </row>
    <row r="11" spans="1:5" x14ac:dyDescent="0.15">
      <c r="A11" s="15" t="s">
        <v>0</v>
      </c>
      <c r="B11" s="37">
        <f>B3*B4</f>
        <v>0.15000000000000002</v>
      </c>
      <c r="C11" s="37">
        <f>(1-B3)*B4</f>
        <v>0.05</v>
      </c>
      <c r="D11" s="37">
        <f>B3*(1-B4)</f>
        <v>0.60000000000000009</v>
      </c>
      <c r="E11" s="37">
        <f>(1-B3)*(1-B4)</f>
        <v>0.2</v>
      </c>
    </row>
    <row r="12" spans="1:5" ht="14.25" thickBot="1" x14ac:dyDescent="0.2">
      <c r="A12" s="16" t="s">
        <v>6</v>
      </c>
      <c r="B12" s="28">
        <f>C3*C4</f>
        <v>7.4999999999999997E-3</v>
      </c>
      <c r="C12" s="28">
        <f>(1-C3)*C4</f>
        <v>4.2500000000000003E-2</v>
      </c>
      <c r="D12" s="28">
        <f>C3*(1-C4)</f>
        <v>0.14249999999999999</v>
      </c>
      <c r="E12" s="28">
        <f>(1-C3)*(1-C4)</f>
        <v>0.8075</v>
      </c>
    </row>
    <row r="13" spans="1:5" x14ac:dyDescent="0.15">
      <c r="A13" s="18"/>
      <c r="B13" s="18"/>
      <c r="C13" s="18"/>
      <c r="D13" s="18"/>
      <c r="E13" s="18"/>
    </row>
    <row r="14" spans="1:5" x14ac:dyDescent="0.15">
      <c r="A14" s="21" t="s">
        <v>9</v>
      </c>
      <c r="B14" s="2" t="s">
        <v>7</v>
      </c>
      <c r="C14" s="19" t="s">
        <v>13</v>
      </c>
      <c r="D14" s="20" t="s">
        <v>14</v>
      </c>
      <c r="E14" s="20" t="s">
        <v>15</v>
      </c>
    </row>
    <row r="15" spans="1:5" ht="14.25" thickBot="1" x14ac:dyDescent="0.2">
      <c r="A15" s="8" t="s">
        <v>8</v>
      </c>
      <c r="B15" s="5">
        <f>$B$2*B11+(1-$B$2)*B12</f>
        <v>2.1750000000000002E-2</v>
      </c>
      <c r="C15" s="5">
        <f t="shared" ref="C15:D15" si="0">$B$2*C11+(1-$B$2)*C12</f>
        <v>4.3250000000000011E-2</v>
      </c>
      <c r="D15" s="5">
        <f t="shared" si="0"/>
        <v>0.18825000000000003</v>
      </c>
      <c r="E15" s="5">
        <f>$B$2*E11+(1-$B$2)*E12</f>
        <v>0.74675000000000002</v>
      </c>
    </row>
    <row r="16" spans="1:5" x14ac:dyDescent="0.15">
      <c r="A16" s="26"/>
      <c r="B16" s="18"/>
      <c r="C16" s="18"/>
      <c r="D16" s="18"/>
      <c r="E16" s="18"/>
    </row>
    <row r="17" spans="1:8" x14ac:dyDescent="0.15">
      <c r="A17" s="19" t="s">
        <v>18</v>
      </c>
      <c r="B17" s="21" t="s">
        <v>17</v>
      </c>
      <c r="C17" s="2" t="s">
        <v>7</v>
      </c>
      <c r="D17" s="19" t="s">
        <v>29</v>
      </c>
      <c r="E17" s="20" t="s">
        <v>35</v>
      </c>
      <c r="F17" s="20" t="s">
        <v>36</v>
      </c>
    </row>
    <row r="18" spans="1:8" x14ac:dyDescent="0.15">
      <c r="B18" s="22" t="s">
        <v>10</v>
      </c>
      <c r="C18" s="34">
        <f>1-B5</f>
        <v>0.15000000000000002</v>
      </c>
      <c r="D18" s="34">
        <f>1-C5</f>
        <v>9.9999999999999978E-2</v>
      </c>
      <c r="E18" s="34">
        <f>1-B6</f>
        <v>0.15000000000000002</v>
      </c>
      <c r="F18" s="34">
        <f>1-C6</f>
        <v>0.95</v>
      </c>
    </row>
    <row r="19" spans="1:8" x14ac:dyDescent="0.15">
      <c r="A19" s="3"/>
      <c r="B19" s="23" t="s">
        <v>11</v>
      </c>
      <c r="C19" s="44">
        <f>B7</f>
        <v>0.75</v>
      </c>
      <c r="D19" s="44">
        <f>B7</f>
        <v>0.75</v>
      </c>
      <c r="E19" s="44">
        <f>C7</f>
        <v>0.6</v>
      </c>
      <c r="F19" s="44">
        <f>C7</f>
        <v>0.6</v>
      </c>
    </row>
    <row r="20" spans="1:8" ht="14.25" thickBot="1" x14ac:dyDescent="0.2">
      <c r="A20" s="4" t="s">
        <v>16</v>
      </c>
      <c r="B20" s="24" t="s">
        <v>12</v>
      </c>
      <c r="C20" s="48">
        <f>C18*C19</f>
        <v>0.11250000000000002</v>
      </c>
      <c r="D20" s="48">
        <f t="shared" ref="D20:F20" si="1">D18*D19</f>
        <v>7.4999999999999983E-2</v>
      </c>
      <c r="E20" s="48">
        <f t="shared" si="1"/>
        <v>9.0000000000000011E-2</v>
      </c>
      <c r="F20" s="48">
        <f t="shared" si="1"/>
        <v>0.56999999999999995</v>
      </c>
    </row>
    <row r="22" spans="1:8" x14ac:dyDescent="0.15">
      <c r="A22" s="23" t="s">
        <v>9</v>
      </c>
      <c r="B22" s="2" t="s">
        <v>7</v>
      </c>
      <c r="C22" s="19" t="s">
        <v>29</v>
      </c>
      <c r="D22" s="20" t="s">
        <v>33</v>
      </c>
      <c r="E22" s="20" t="s">
        <v>34</v>
      </c>
    </row>
    <row r="23" spans="1:8" x14ac:dyDescent="0.15">
      <c r="A23" s="29" t="s">
        <v>26</v>
      </c>
      <c r="B23" s="18">
        <f>B15*C20</f>
        <v>2.4468750000000007E-3</v>
      </c>
      <c r="C23" s="18">
        <f>C15*D20</f>
        <v>3.2437500000000001E-3</v>
      </c>
      <c r="D23" s="18">
        <f>D15*E20</f>
        <v>1.6942500000000006E-2</v>
      </c>
      <c r="E23" s="18">
        <f>E15*F20</f>
        <v>0.42564749999999996</v>
      </c>
      <c r="F23" s="27">
        <f>SUM(B23:E23)</f>
        <v>0.44828062499999999</v>
      </c>
    </row>
    <row r="24" spans="1:8" ht="14.25" thickBot="1" x14ac:dyDescent="0.2">
      <c r="A24" s="30" t="s">
        <v>19</v>
      </c>
      <c r="B24" s="35">
        <f>B23/$F23</f>
        <v>5.4583554665116312E-3</v>
      </c>
      <c r="C24" s="35">
        <f t="shared" ref="C24:E24" si="2">C23/$F23</f>
        <v>7.2359808100115859E-3</v>
      </c>
      <c r="D24" s="49">
        <f t="shared" si="2"/>
        <v>3.7794406126742612E-2</v>
      </c>
      <c r="E24" s="35">
        <f t="shared" si="2"/>
        <v>0.94951125759673416</v>
      </c>
      <c r="H24" s="1" t="s">
        <v>23</v>
      </c>
    </row>
    <row r="26" spans="1:8" x14ac:dyDescent="0.15">
      <c r="A26" s="22" t="s">
        <v>0</v>
      </c>
      <c r="B26" s="36">
        <f>B11*C$20+C11*D$20+D11*E$20+E11*F$20</f>
        <v>0.18862500000000001</v>
      </c>
    </row>
    <row r="27" spans="1:8" ht="14.25" thickBot="1" x14ac:dyDescent="0.2">
      <c r="A27" s="30" t="s">
        <v>32</v>
      </c>
      <c r="B27" s="35">
        <f>B12*C$20+C12*D$20+D12*E$20+E12*F$20</f>
        <v>0.47713124999999995</v>
      </c>
    </row>
    <row r="28" spans="1:8" x14ac:dyDescent="0.15">
      <c r="A28" s="17"/>
      <c r="B28" s="39"/>
    </row>
    <row r="29" spans="1:8" x14ac:dyDescent="0.15">
      <c r="A29" s="3"/>
      <c r="B29" s="3"/>
      <c r="C29" s="2" t="s">
        <v>24</v>
      </c>
    </row>
    <row r="30" spans="1:8" x14ac:dyDescent="0.15">
      <c r="A30" s="29" t="s">
        <v>0</v>
      </c>
      <c r="B30" s="40">
        <f>B2*B26</f>
        <v>1.8862500000000004E-2</v>
      </c>
      <c r="C30" s="50">
        <f>B30/B$32</f>
        <v>4.2077437542610736E-2</v>
      </c>
    </row>
    <row r="31" spans="1:8" ht="14.25" thickBot="1" x14ac:dyDescent="0.2">
      <c r="A31" s="30" t="s">
        <v>32</v>
      </c>
      <c r="B31" s="28">
        <f>(1-B2)*B27</f>
        <v>0.42941812499999998</v>
      </c>
      <c r="C31" s="51">
        <f>B31/B$32</f>
        <v>0.95792256245738927</v>
      </c>
    </row>
    <row r="32" spans="1:8" x14ac:dyDescent="0.15">
      <c r="B32" s="38">
        <f>SUM(B30:B31)</f>
        <v>0.44828062499999999</v>
      </c>
    </row>
  </sheetData>
  <mergeCells count="2">
    <mergeCell ref="B9:E9"/>
    <mergeCell ref="D1:E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現</vt:lpstr>
      <vt:lpstr>修正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Euler</cp:lastModifiedBy>
  <dcterms:created xsi:type="dcterms:W3CDTF">2017-09-28T13:46:09Z</dcterms:created>
  <dcterms:modified xsi:type="dcterms:W3CDTF">2018-08-16T10:34:55Z</dcterms:modified>
</cp:coreProperties>
</file>