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\20160506_松原先生_松原先生_松原先生\20180830_松原先生ホームページwk\bayes\SEIGBayes\data\"/>
    </mc:Choice>
  </mc:AlternateContent>
  <bookViews>
    <workbookView xWindow="240" yWindow="90" windowWidth="19400" windowHeight="8970"/>
  </bookViews>
  <sheets>
    <sheet name="Kalman1" sheetId="1" r:id="rId1"/>
  </sheets>
  <calcPr calcId="1790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E6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G6" i="1"/>
  <c r="I6" i="1" l="1"/>
  <c r="L6" i="1" l="1"/>
  <c r="J6" i="1"/>
  <c r="H6" i="1"/>
  <c r="G7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K6" i="1" l="1"/>
  <c r="H7" i="1"/>
  <c r="G8" i="1" s="1"/>
  <c r="L7" i="1"/>
  <c r="M6" i="1"/>
  <c r="I7" i="1" s="1"/>
  <c r="J7" i="1" l="1"/>
  <c r="K7" i="1" s="1"/>
  <c r="M7" i="1" s="1"/>
  <c r="I8" i="1" s="1"/>
  <c r="H8" i="1"/>
  <c r="G9" i="1" s="1"/>
  <c r="L8" i="1"/>
  <c r="J8" i="1" l="1"/>
  <c r="K8" i="1" s="1"/>
  <c r="M8" i="1" s="1"/>
  <c r="I9" i="1" s="1"/>
  <c r="H9" i="1"/>
  <c r="G10" i="1" s="1"/>
  <c r="L9" i="1"/>
  <c r="H10" i="1" l="1"/>
  <c r="G11" i="1" s="1"/>
  <c r="L10" i="1"/>
  <c r="J9" i="1"/>
  <c r="K9" i="1" s="1"/>
  <c r="M9" i="1" s="1"/>
  <c r="I10" i="1" s="1"/>
  <c r="J10" i="1" l="1"/>
  <c r="K10" i="1" s="1"/>
  <c r="M10" i="1" s="1"/>
  <c r="I11" i="1" s="1"/>
  <c r="H11" i="1"/>
  <c r="G12" i="1" s="1"/>
  <c r="L11" i="1"/>
  <c r="H12" i="1" l="1"/>
  <c r="G13" i="1" s="1"/>
  <c r="L12" i="1"/>
  <c r="J11" i="1"/>
  <c r="K11" i="1" s="1"/>
  <c r="M11" i="1" s="1"/>
  <c r="I12" i="1" s="1"/>
  <c r="J12" i="1" l="1"/>
  <c r="K12" i="1" s="1"/>
  <c r="M12" i="1" s="1"/>
  <c r="I13" i="1" s="1"/>
  <c r="H13" i="1"/>
  <c r="G14" i="1" s="1"/>
  <c r="L13" i="1"/>
  <c r="H14" i="1" l="1"/>
  <c r="G15" i="1" s="1"/>
  <c r="L14" i="1"/>
  <c r="J13" i="1"/>
  <c r="K13" i="1" s="1"/>
  <c r="M13" i="1" s="1"/>
  <c r="I14" i="1" s="1"/>
  <c r="J14" i="1" l="1"/>
  <c r="K14" i="1" s="1"/>
  <c r="M14" i="1" s="1"/>
  <c r="I15" i="1" s="1"/>
  <c r="H15" i="1"/>
  <c r="G16" i="1" s="1"/>
  <c r="L15" i="1"/>
  <c r="H16" i="1" l="1"/>
  <c r="G17" i="1" s="1"/>
  <c r="L16" i="1"/>
  <c r="J15" i="1"/>
  <c r="K15" i="1" s="1"/>
  <c r="M15" i="1" s="1"/>
  <c r="I16" i="1" s="1"/>
  <c r="J16" i="1" l="1"/>
  <c r="K16" i="1" s="1"/>
  <c r="M16" i="1" s="1"/>
  <c r="I17" i="1" s="1"/>
  <c r="H17" i="1"/>
  <c r="G18" i="1" s="1"/>
  <c r="L17" i="1"/>
  <c r="H18" i="1" l="1"/>
  <c r="G19" i="1" s="1"/>
  <c r="L18" i="1"/>
  <c r="J17" i="1"/>
  <c r="K17" i="1" s="1"/>
  <c r="M17" i="1" s="1"/>
  <c r="I18" i="1" s="1"/>
  <c r="J18" i="1" l="1"/>
  <c r="K18" i="1" s="1"/>
  <c r="M18" i="1" s="1"/>
  <c r="I19" i="1" s="1"/>
  <c r="H19" i="1"/>
  <c r="G20" i="1" s="1"/>
  <c r="L19" i="1"/>
  <c r="H20" i="1" l="1"/>
  <c r="G21" i="1" s="1"/>
  <c r="L20" i="1"/>
  <c r="J19" i="1"/>
  <c r="K19" i="1" s="1"/>
  <c r="M19" i="1" s="1"/>
  <c r="I20" i="1" s="1"/>
  <c r="J20" i="1" l="1"/>
  <c r="K20" i="1" s="1"/>
  <c r="M20" i="1" s="1"/>
  <c r="I21" i="1" s="1"/>
  <c r="H21" i="1"/>
  <c r="G22" i="1" s="1"/>
  <c r="L21" i="1"/>
  <c r="H22" i="1" l="1"/>
  <c r="G23" i="1" s="1"/>
  <c r="L22" i="1"/>
  <c r="J21" i="1"/>
  <c r="K21" i="1" s="1"/>
  <c r="M21" i="1" s="1"/>
  <c r="I22" i="1" s="1"/>
  <c r="J22" i="1" l="1"/>
  <c r="K22" i="1" s="1"/>
  <c r="M22" i="1" s="1"/>
  <c r="I23" i="1" s="1"/>
  <c r="H23" i="1"/>
  <c r="G24" i="1" s="1"/>
  <c r="L23" i="1"/>
  <c r="H24" i="1" l="1"/>
  <c r="G25" i="1" s="1"/>
  <c r="L24" i="1"/>
  <c r="J23" i="1"/>
  <c r="K23" i="1" s="1"/>
  <c r="M23" i="1" s="1"/>
  <c r="I24" i="1" s="1"/>
  <c r="J24" i="1" l="1"/>
  <c r="K24" i="1" s="1"/>
  <c r="M24" i="1" s="1"/>
  <c r="I25" i="1" s="1"/>
  <c r="H25" i="1"/>
  <c r="G26" i="1" s="1"/>
  <c r="L25" i="1"/>
  <c r="H26" i="1" l="1"/>
  <c r="G27" i="1" s="1"/>
  <c r="L26" i="1"/>
  <c r="J25" i="1"/>
  <c r="K25" i="1" s="1"/>
  <c r="M25" i="1" s="1"/>
  <c r="I26" i="1" s="1"/>
  <c r="J26" i="1" l="1"/>
  <c r="K26" i="1" s="1"/>
  <c r="M26" i="1"/>
  <c r="I27" i="1" s="1"/>
  <c r="H27" i="1"/>
  <c r="G28" i="1" s="1"/>
  <c r="L27" i="1"/>
  <c r="H28" i="1" l="1"/>
  <c r="G29" i="1" s="1"/>
  <c r="L28" i="1"/>
  <c r="J27" i="1"/>
  <c r="K27" i="1" s="1"/>
  <c r="M27" i="1"/>
  <c r="I28" i="1" s="1"/>
  <c r="J28" i="1" l="1"/>
  <c r="K28" i="1" s="1"/>
  <c r="M28" i="1"/>
  <c r="I29" i="1" s="1"/>
  <c r="H29" i="1"/>
  <c r="G30" i="1" s="1"/>
  <c r="L29" i="1"/>
  <c r="H30" i="1" l="1"/>
  <c r="G31" i="1" s="1"/>
  <c r="L30" i="1"/>
  <c r="J29" i="1"/>
  <c r="K29" i="1" s="1"/>
  <c r="M29" i="1"/>
  <c r="I30" i="1" s="1"/>
  <c r="J30" i="1" l="1"/>
  <c r="K30" i="1" s="1"/>
  <c r="M30" i="1" s="1"/>
  <c r="I31" i="1" s="1"/>
  <c r="H31" i="1"/>
  <c r="G32" i="1" s="1"/>
  <c r="L31" i="1"/>
  <c r="H32" i="1" l="1"/>
  <c r="G33" i="1" s="1"/>
  <c r="L32" i="1"/>
  <c r="J31" i="1"/>
  <c r="K31" i="1" s="1"/>
  <c r="M31" i="1"/>
  <c r="I32" i="1" s="1"/>
  <c r="J32" i="1" l="1"/>
  <c r="K32" i="1" s="1"/>
  <c r="M32" i="1" s="1"/>
  <c r="I33" i="1" s="1"/>
  <c r="H33" i="1"/>
  <c r="G34" i="1" s="1"/>
  <c r="L33" i="1"/>
  <c r="H34" i="1" l="1"/>
  <c r="G35" i="1" s="1"/>
  <c r="L34" i="1"/>
  <c r="J33" i="1"/>
  <c r="K33" i="1" s="1"/>
  <c r="M33" i="1"/>
  <c r="I34" i="1" s="1"/>
  <c r="J34" i="1" l="1"/>
  <c r="K34" i="1" s="1"/>
  <c r="M34" i="1"/>
  <c r="I35" i="1" s="1"/>
  <c r="H35" i="1"/>
  <c r="G36" i="1" s="1"/>
  <c r="L35" i="1"/>
  <c r="H36" i="1" l="1"/>
  <c r="G37" i="1" s="1"/>
  <c r="L36" i="1"/>
  <c r="J35" i="1"/>
  <c r="K35" i="1" s="1"/>
  <c r="M35" i="1"/>
  <c r="I36" i="1" s="1"/>
  <c r="J36" i="1" l="1"/>
  <c r="K36" i="1" s="1"/>
  <c r="M36" i="1"/>
  <c r="I37" i="1" s="1"/>
  <c r="H37" i="1"/>
  <c r="G38" i="1" s="1"/>
  <c r="L37" i="1"/>
  <c r="H38" i="1" l="1"/>
  <c r="G39" i="1" s="1"/>
  <c r="L38" i="1"/>
  <c r="J37" i="1"/>
  <c r="K37" i="1" s="1"/>
  <c r="M37" i="1"/>
  <c r="I38" i="1" s="1"/>
  <c r="J38" i="1" l="1"/>
  <c r="K38" i="1" s="1"/>
  <c r="M38" i="1"/>
  <c r="I39" i="1" s="1"/>
  <c r="H39" i="1"/>
  <c r="G40" i="1" s="1"/>
  <c r="L39" i="1"/>
  <c r="H40" i="1" l="1"/>
  <c r="G41" i="1" s="1"/>
  <c r="L40" i="1"/>
  <c r="J39" i="1"/>
  <c r="K39" i="1" s="1"/>
  <c r="M39" i="1"/>
  <c r="I40" i="1" s="1"/>
  <c r="J40" i="1" l="1"/>
  <c r="K40" i="1" s="1"/>
  <c r="M40" i="1"/>
  <c r="I41" i="1" s="1"/>
  <c r="H41" i="1"/>
  <c r="G42" i="1" s="1"/>
  <c r="L41" i="1"/>
  <c r="H42" i="1" l="1"/>
  <c r="G43" i="1" s="1"/>
  <c r="L42" i="1"/>
  <c r="J41" i="1"/>
  <c r="K41" i="1" s="1"/>
  <c r="M41" i="1"/>
  <c r="I42" i="1" s="1"/>
  <c r="J42" i="1" l="1"/>
  <c r="K42" i="1" s="1"/>
  <c r="M42" i="1"/>
  <c r="I43" i="1" s="1"/>
  <c r="H43" i="1"/>
  <c r="G44" i="1" s="1"/>
  <c r="L43" i="1"/>
  <c r="H44" i="1" l="1"/>
  <c r="G45" i="1" s="1"/>
  <c r="L44" i="1"/>
  <c r="J43" i="1"/>
  <c r="K43" i="1" s="1"/>
  <c r="M43" i="1"/>
  <c r="I44" i="1" s="1"/>
  <c r="J44" i="1" l="1"/>
  <c r="K44" i="1" s="1"/>
  <c r="M44" i="1" s="1"/>
  <c r="I45" i="1" s="1"/>
  <c r="H45" i="1"/>
  <c r="G46" i="1" s="1"/>
  <c r="L45" i="1"/>
  <c r="H46" i="1" l="1"/>
  <c r="G47" i="1" s="1"/>
  <c r="L46" i="1"/>
  <c r="J45" i="1"/>
  <c r="K45" i="1" s="1"/>
  <c r="M45" i="1"/>
  <c r="I46" i="1" s="1"/>
  <c r="J46" i="1" l="1"/>
  <c r="K46" i="1" s="1"/>
  <c r="M46" i="1" s="1"/>
  <c r="I47" i="1" s="1"/>
  <c r="H47" i="1"/>
  <c r="G48" i="1" s="1"/>
  <c r="L47" i="1"/>
  <c r="H48" i="1" l="1"/>
  <c r="G49" i="1" s="1"/>
  <c r="L48" i="1"/>
  <c r="J47" i="1"/>
  <c r="K47" i="1" s="1"/>
  <c r="M47" i="1" s="1"/>
  <c r="I48" i="1" s="1"/>
  <c r="J48" i="1" l="1"/>
  <c r="K48" i="1" s="1"/>
  <c r="M48" i="1" s="1"/>
  <c r="I49" i="1" s="1"/>
  <c r="H49" i="1"/>
  <c r="G50" i="1" s="1"/>
  <c r="L49" i="1"/>
  <c r="H50" i="1" l="1"/>
  <c r="G51" i="1" s="1"/>
  <c r="L50" i="1"/>
  <c r="J49" i="1"/>
  <c r="K49" i="1" s="1"/>
  <c r="M49" i="1"/>
  <c r="I50" i="1" s="1"/>
  <c r="J50" i="1" l="1"/>
  <c r="K50" i="1" s="1"/>
  <c r="M50" i="1" s="1"/>
  <c r="I51" i="1" s="1"/>
  <c r="H51" i="1"/>
  <c r="G52" i="1" s="1"/>
  <c r="L51" i="1"/>
  <c r="H52" i="1" l="1"/>
  <c r="G53" i="1" s="1"/>
  <c r="L52" i="1"/>
  <c r="J51" i="1"/>
  <c r="K51" i="1" s="1"/>
  <c r="M51" i="1"/>
  <c r="I52" i="1" s="1"/>
  <c r="J52" i="1" l="1"/>
  <c r="K52" i="1" s="1"/>
  <c r="M52" i="1" s="1"/>
  <c r="I53" i="1" s="1"/>
  <c r="H53" i="1"/>
  <c r="G54" i="1" s="1"/>
  <c r="L53" i="1"/>
  <c r="H54" i="1" l="1"/>
  <c r="G55" i="1" s="1"/>
  <c r="L54" i="1"/>
  <c r="J53" i="1"/>
  <c r="K53" i="1" s="1"/>
  <c r="M53" i="1"/>
  <c r="I54" i="1" s="1"/>
  <c r="J54" i="1" l="1"/>
  <c r="K54" i="1" s="1"/>
  <c r="M54" i="1" s="1"/>
  <c r="I55" i="1" s="1"/>
  <c r="H55" i="1"/>
  <c r="G56" i="1" s="1"/>
  <c r="L55" i="1"/>
  <c r="H56" i="1" l="1"/>
  <c r="G57" i="1" s="1"/>
  <c r="L56" i="1"/>
  <c r="J55" i="1"/>
  <c r="K55" i="1" s="1"/>
  <c r="M55" i="1" s="1"/>
  <c r="I56" i="1" s="1"/>
  <c r="J56" i="1" l="1"/>
  <c r="K56" i="1" s="1"/>
  <c r="M56" i="1" s="1"/>
  <c r="I57" i="1" s="1"/>
  <c r="H57" i="1"/>
  <c r="G58" i="1" s="1"/>
  <c r="L57" i="1"/>
  <c r="H58" i="1" l="1"/>
  <c r="G59" i="1" s="1"/>
  <c r="L58" i="1"/>
  <c r="J57" i="1"/>
  <c r="K57" i="1" s="1"/>
  <c r="M57" i="1"/>
  <c r="I58" i="1" s="1"/>
  <c r="J58" i="1" l="1"/>
  <c r="K58" i="1" s="1"/>
  <c r="M58" i="1"/>
  <c r="I59" i="1" s="1"/>
  <c r="H59" i="1"/>
  <c r="G60" i="1" s="1"/>
  <c r="L59" i="1"/>
  <c r="H60" i="1" l="1"/>
  <c r="G61" i="1" s="1"/>
  <c r="L60" i="1"/>
  <c r="J59" i="1"/>
  <c r="K59" i="1" s="1"/>
  <c r="M59" i="1"/>
  <c r="I60" i="1" s="1"/>
  <c r="J60" i="1" l="1"/>
  <c r="K60" i="1" s="1"/>
  <c r="M60" i="1" s="1"/>
  <c r="I61" i="1" s="1"/>
  <c r="H61" i="1"/>
  <c r="G62" i="1" s="1"/>
  <c r="L61" i="1"/>
  <c r="H62" i="1" l="1"/>
  <c r="G63" i="1" s="1"/>
  <c r="L62" i="1"/>
  <c r="J61" i="1"/>
  <c r="K61" i="1" s="1"/>
  <c r="M61" i="1"/>
  <c r="I62" i="1" s="1"/>
  <c r="J62" i="1" l="1"/>
  <c r="K62" i="1" s="1"/>
  <c r="M62" i="1" s="1"/>
  <c r="I63" i="1" s="1"/>
  <c r="H63" i="1"/>
  <c r="G64" i="1" s="1"/>
  <c r="L63" i="1"/>
  <c r="H64" i="1" l="1"/>
  <c r="G65" i="1" s="1"/>
  <c r="L64" i="1"/>
  <c r="J63" i="1"/>
  <c r="K63" i="1" s="1"/>
  <c r="M63" i="1" s="1"/>
  <c r="I64" i="1" s="1"/>
  <c r="J64" i="1" l="1"/>
  <c r="K64" i="1" s="1"/>
  <c r="M64" i="1" s="1"/>
  <c r="I65" i="1" s="1"/>
  <c r="H65" i="1"/>
  <c r="G66" i="1" s="1"/>
  <c r="L65" i="1"/>
  <c r="H66" i="1" l="1"/>
  <c r="G67" i="1" s="1"/>
  <c r="L66" i="1"/>
  <c r="J65" i="1"/>
  <c r="K65" i="1" s="1"/>
  <c r="M65" i="1"/>
  <c r="I66" i="1" s="1"/>
  <c r="J66" i="1" l="1"/>
  <c r="K66" i="1" s="1"/>
  <c r="M66" i="1" s="1"/>
  <c r="I67" i="1" s="1"/>
  <c r="H67" i="1"/>
  <c r="G68" i="1" s="1"/>
  <c r="L67" i="1"/>
  <c r="H68" i="1" l="1"/>
  <c r="G69" i="1" s="1"/>
  <c r="L68" i="1"/>
  <c r="J67" i="1"/>
  <c r="K67" i="1" s="1"/>
  <c r="M67" i="1"/>
  <c r="I68" i="1" s="1"/>
  <c r="J68" i="1" l="1"/>
  <c r="K68" i="1" s="1"/>
  <c r="M68" i="1"/>
  <c r="I69" i="1" s="1"/>
  <c r="H69" i="1"/>
  <c r="G70" i="1" s="1"/>
  <c r="L69" i="1"/>
  <c r="H70" i="1" l="1"/>
  <c r="G71" i="1" s="1"/>
  <c r="L70" i="1"/>
  <c r="J69" i="1"/>
  <c r="K69" i="1" s="1"/>
  <c r="M69" i="1"/>
  <c r="I70" i="1" s="1"/>
  <c r="J70" i="1" l="1"/>
  <c r="K70" i="1" s="1"/>
  <c r="M70" i="1" s="1"/>
  <c r="I71" i="1" s="1"/>
  <c r="H71" i="1"/>
  <c r="G72" i="1" s="1"/>
  <c r="L71" i="1"/>
  <c r="H72" i="1" l="1"/>
  <c r="G73" i="1" s="1"/>
  <c r="L72" i="1"/>
  <c r="J71" i="1"/>
  <c r="K71" i="1" s="1"/>
  <c r="M71" i="1"/>
  <c r="I72" i="1" s="1"/>
  <c r="J72" i="1" l="1"/>
  <c r="K72" i="1" s="1"/>
  <c r="M72" i="1"/>
  <c r="I73" i="1" s="1"/>
  <c r="H73" i="1"/>
  <c r="G74" i="1" s="1"/>
  <c r="L73" i="1"/>
  <c r="H74" i="1" l="1"/>
  <c r="G75" i="1" s="1"/>
  <c r="L74" i="1"/>
  <c r="J73" i="1"/>
  <c r="K73" i="1" s="1"/>
  <c r="M73" i="1"/>
  <c r="I74" i="1" s="1"/>
  <c r="J74" i="1" l="1"/>
  <c r="K74" i="1" s="1"/>
  <c r="M74" i="1"/>
  <c r="I75" i="1" s="1"/>
  <c r="H75" i="1"/>
  <c r="G76" i="1" s="1"/>
  <c r="L75" i="1"/>
  <c r="H76" i="1" l="1"/>
  <c r="G77" i="1" s="1"/>
  <c r="L76" i="1"/>
  <c r="J75" i="1"/>
  <c r="K75" i="1" s="1"/>
  <c r="M75" i="1"/>
  <c r="I76" i="1" s="1"/>
  <c r="J76" i="1" l="1"/>
  <c r="K76" i="1" s="1"/>
  <c r="M76" i="1"/>
  <c r="I77" i="1" s="1"/>
  <c r="H77" i="1"/>
  <c r="G78" i="1" s="1"/>
  <c r="L77" i="1"/>
  <c r="H78" i="1" l="1"/>
  <c r="G79" i="1" s="1"/>
  <c r="L78" i="1"/>
  <c r="J77" i="1"/>
  <c r="K77" i="1" s="1"/>
  <c r="M77" i="1"/>
  <c r="I78" i="1" s="1"/>
  <c r="J78" i="1" l="1"/>
  <c r="K78" i="1" s="1"/>
  <c r="M78" i="1" s="1"/>
  <c r="I79" i="1" s="1"/>
  <c r="H79" i="1"/>
  <c r="G80" i="1" s="1"/>
  <c r="L79" i="1"/>
  <c r="H80" i="1" l="1"/>
  <c r="G81" i="1" s="1"/>
  <c r="L80" i="1"/>
  <c r="J79" i="1"/>
  <c r="K79" i="1" s="1"/>
  <c r="M79" i="1"/>
  <c r="I80" i="1" s="1"/>
  <c r="J80" i="1" l="1"/>
  <c r="K80" i="1" s="1"/>
  <c r="M80" i="1" s="1"/>
  <c r="I81" i="1" s="1"/>
  <c r="H81" i="1"/>
  <c r="G82" i="1" s="1"/>
  <c r="L81" i="1"/>
  <c r="H82" i="1" l="1"/>
  <c r="G83" i="1" s="1"/>
  <c r="L82" i="1"/>
  <c r="J81" i="1"/>
  <c r="K81" i="1" s="1"/>
  <c r="M81" i="1"/>
  <c r="I82" i="1" s="1"/>
  <c r="J82" i="1" l="1"/>
  <c r="K82" i="1" s="1"/>
  <c r="M82" i="1" s="1"/>
  <c r="I83" i="1" s="1"/>
  <c r="H83" i="1"/>
  <c r="G84" i="1" s="1"/>
  <c r="L83" i="1"/>
  <c r="H84" i="1" l="1"/>
  <c r="G85" i="1" s="1"/>
  <c r="L84" i="1"/>
  <c r="J83" i="1"/>
  <c r="K83" i="1" s="1"/>
  <c r="M83" i="1"/>
  <c r="I84" i="1" s="1"/>
  <c r="J84" i="1" l="1"/>
  <c r="K84" i="1" s="1"/>
  <c r="M84" i="1" s="1"/>
  <c r="I85" i="1" s="1"/>
  <c r="H85" i="1"/>
  <c r="G86" i="1" s="1"/>
  <c r="L85" i="1"/>
  <c r="H86" i="1" l="1"/>
  <c r="G87" i="1" s="1"/>
  <c r="L86" i="1"/>
  <c r="J85" i="1"/>
  <c r="K85" i="1" s="1"/>
  <c r="M85" i="1"/>
  <c r="I86" i="1" s="1"/>
  <c r="J86" i="1" l="1"/>
  <c r="K86" i="1" s="1"/>
  <c r="M86" i="1" s="1"/>
  <c r="I87" i="1" s="1"/>
  <c r="H87" i="1"/>
  <c r="G88" i="1" s="1"/>
  <c r="L87" i="1"/>
  <c r="H88" i="1" l="1"/>
  <c r="G89" i="1" s="1"/>
  <c r="L88" i="1"/>
  <c r="J87" i="1"/>
  <c r="K87" i="1" s="1"/>
  <c r="M87" i="1"/>
  <c r="I88" i="1" s="1"/>
  <c r="J88" i="1" l="1"/>
  <c r="K88" i="1" s="1"/>
  <c r="M88" i="1"/>
  <c r="I89" i="1" s="1"/>
  <c r="H89" i="1"/>
  <c r="G90" i="1" s="1"/>
  <c r="L89" i="1"/>
  <c r="H90" i="1" l="1"/>
  <c r="G91" i="1" s="1"/>
  <c r="L90" i="1"/>
  <c r="J89" i="1"/>
  <c r="K89" i="1" s="1"/>
  <c r="M89" i="1"/>
  <c r="I90" i="1" s="1"/>
  <c r="J90" i="1" l="1"/>
  <c r="K90" i="1" s="1"/>
  <c r="M90" i="1" s="1"/>
  <c r="I91" i="1" s="1"/>
  <c r="H91" i="1"/>
  <c r="G92" i="1" s="1"/>
  <c r="L91" i="1"/>
  <c r="H92" i="1" l="1"/>
  <c r="G93" i="1" s="1"/>
  <c r="L92" i="1"/>
  <c r="J91" i="1"/>
  <c r="K91" i="1" s="1"/>
  <c r="M91" i="1" s="1"/>
  <c r="I92" i="1" s="1"/>
  <c r="J92" i="1" l="1"/>
  <c r="K92" i="1" s="1"/>
  <c r="M92" i="1" s="1"/>
  <c r="I93" i="1" s="1"/>
  <c r="H93" i="1"/>
  <c r="G94" i="1" s="1"/>
  <c r="L93" i="1"/>
  <c r="H94" i="1" l="1"/>
  <c r="G95" i="1" s="1"/>
  <c r="L94" i="1"/>
  <c r="J93" i="1"/>
  <c r="K93" i="1" s="1"/>
  <c r="M93" i="1"/>
  <c r="I94" i="1" s="1"/>
  <c r="J94" i="1" l="1"/>
  <c r="K94" i="1" s="1"/>
  <c r="M94" i="1" s="1"/>
  <c r="I95" i="1" s="1"/>
  <c r="H95" i="1"/>
  <c r="G96" i="1" s="1"/>
  <c r="L95" i="1"/>
  <c r="H96" i="1" l="1"/>
  <c r="G97" i="1" s="1"/>
  <c r="L96" i="1"/>
  <c r="J95" i="1"/>
  <c r="K95" i="1" s="1"/>
  <c r="M95" i="1" s="1"/>
  <c r="I96" i="1" s="1"/>
  <c r="J96" i="1" l="1"/>
  <c r="K96" i="1" s="1"/>
  <c r="M96" i="1" s="1"/>
  <c r="I97" i="1" s="1"/>
  <c r="H97" i="1"/>
  <c r="G98" i="1" s="1"/>
  <c r="L97" i="1"/>
  <c r="H98" i="1" l="1"/>
  <c r="G99" i="1" s="1"/>
  <c r="L98" i="1"/>
  <c r="J97" i="1"/>
  <c r="K97" i="1" s="1"/>
  <c r="M97" i="1"/>
  <c r="I98" i="1" s="1"/>
  <c r="J98" i="1" l="1"/>
  <c r="K98" i="1" s="1"/>
  <c r="M98" i="1" s="1"/>
  <c r="I99" i="1" s="1"/>
  <c r="H99" i="1"/>
  <c r="G100" i="1" s="1"/>
  <c r="L99" i="1"/>
  <c r="H100" i="1" l="1"/>
  <c r="G101" i="1" s="1"/>
  <c r="L100" i="1"/>
  <c r="J99" i="1"/>
  <c r="K99" i="1" s="1"/>
  <c r="M99" i="1" s="1"/>
  <c r="I100" i="1" s="1"/>
  <c r="J100" i="1" l="1"/>
  <c r="K100" i="1" s="1"/>
  <c r="M100" i="1" s="1"/>
  <c r="I101" i="1" s="1"/>
  <c r="H101" i="1"/>
  <c r="G102" i="1" s="1"/>
  <c r="L101" i="1"/>
  <c r="H102" i="1" l="1"/>
  <c r="G103" i="1" s="1"/>
  <c r="L102" i="1"/>
  <c r="J101" i="1"/>
  <c r="K101" i="1" s="1"/>
  <c r="M101" i="1" s="1"/>
  <c r="I102" i="1" s="1"/>
  <c r="J102" i="1" l="1"/>
  <c r="K102" i="1" s="1"/>
  <c r="M102" i="1"/>
  <c r="I103" i="1" s="1"/>
  <c r="H103" i="1"/>
  <c r="G104" i="1" s="1"/>
  <c r="L103" i="1"/>
  <c r="H104" i="1" l="1"/>
  <c r="L104" i="1"/>
  <c r="J103" i="1"/>
  <c r="K103" i="1" s="1"/>
  <c r="M103" i="1" s="1"/>
  <c r="I104" i="1" s="1"/>
  <c r="J104" i="1" l="1"/>
  <c r="K104" i="1" s="1"/>
  <c r="M104" i="1" s="1"/>
</calcChain>
</file>

<file path=xl/sharedStrings.xml><?xml version="1.0" encoding="utf-8"?>
<sst xmlns="http://schemas.openxmlformats.org/spreadsheetml/2006/main" count="36" uniqueCount="33">
  <si>
    <t>F</t>
    <phoneticPr fontId="1"/>
  </si>
  <si>
    <t>G</t>
    <phoneticPr fontId="1"/>
  </si>
  <si>
    <t>σ２</t>
    <phoneticPr fontId="1"/>
  </si>
  <si>
    <t>τ2</t>
    <phoneticPr fontId="1"/>
  </si>
  <si>
    <t>ρ2</t>
    <phoneticPr fontId="1"/>
  </si>
  <si>
    <t>δ2</t>
    <phoneticPr fontId="1"/>
  </si>
  <si>
    <t>観測方程式</t>
    <rPh sb="0" eb="2">
      <t>カンソク</t>
    </rPh>
    <rPh sb="2" eb="5">
      <t>ホウテイシキ</t>
    </rPh>
    <phoneticPr fontId="1"/>
  </si>
  <si>
    <t>運動方程式</t>
    <rPh sb="0" eb="2">
      <t>ウンドウ</t>
    </rPh>
    <rPh sb="2" eb="5">
      <t>ホウテイシキ</t>
    </rPh>
    <phoneticPr fontId="1"/>
  </si>
  <si>
    <t>事後分散</t>
    <rPh sb="0" eb="2">
      <t>ジゴ</t>
    </rPh>
    <rPh sb="2" eb="4">
      <t>ブンサン</t>
    </rPh>
    <phoneticPr fontId="1"/>
  </si>
  <si>
    <t>推定関係分散</t>
    <rPh sb="0" eb="2">
      <t>スイテイ</t>
    </rPh>
    <rPh sb="2" eb="4">
      <t>カンケイ</t>
    </rPh>
    <rPh sb="4" eb="6">
      <t>ブンサン</t>
    </rPh>
    <phoneticPr fontId="1"/>
  </si>
  <si>
    <t>フィルタ</t>
    <phoneticPr fontId="1"/>
  </si>
  <si>
    <t>状　態　空　間　表　現</t>
    <rPh sb="0" eb="1">
      <t>ジョウ</t>
    </rPh>
    <rPh sb="2" eb="3">
      <t>タイ</t>
    </rPh>
    <rPh sb="4" eb="5">
      <t>ソラ</t>
    </rPh>
    <rPh sb="6" eb="7">
      <t>アイダ</t>
    </rPh>
    <rPh sb="8" eb="9">
      <t>ヒョウ</t>
    </rPh>
    <rPh sb="10" eb="11">
      <t>ゲン</t>
    </rPh>
    <phoneticPr fontId="1"/>
  </si>
  <si>
    <t>データ</t>
    <phoneticPr fontId="1"/>
  </si>
  <si>
    <t>.    －</t>
    <phoneticPr fontId="1"/>
  </si>
  <si>
    <t>θ</t>
    <phoneticPr fontId="1"/>
  </si>
  <si>
    <t>一期先</t>
    <rPh sb="0" eb="1">
      <t>イチ</t>
    </rPh>
    <rPh sb="1" eb="2">
      <t>キ</t>
    </rPh>
    <rPh sb="2" eb="3">
      <t>サキ</t>
    </rPh>
    <phoneticPr fontId="1"/>
  </si>
  <si>
    <t>e</t>
    <phoneticPr fontId="1"/>
  </si>
  <si>
    <t>innovation</t>
    <phoneticPr fontId="1"/>
  </si>
  <si>
    <t>y</t>
    <phoneticPr fontId="1"/>
  </si>
  <si>
    <t>予測</t>
    <rPh sb="0" eb="2">
      <t>ヨソク</t>
    </rPh>
    <phoneticPr fontId="1"/>
  </si>
  <si>
    <t>.(7.3.4)</t>
    <phoneticPr fontId="1"/>
  </si>
  <si>
    <t>.(7.3.5)</t>
  </si>
  <si>
    <t>.(7.3.6)</t>
  </si>
  <si>
    <t>Kalman</t>
    <phoneticPr fontId="1"/>
  </si>
  <si>
    <t>filter</t>
    <phoneticPr fontId="1"/>
  </si>
  <si>
    <t>Kalman</t>
    <phoneticPr fontId="1"/>
  </si>
  <si>
    <t>.(7.3.15)</t>
    <phoneticPr fontId="1"/>
  </si>
  <si>
    <t>.(7.3.15)</t>
    <phoneticPr fontId="1"/>
  </si>
  <si>
    <t>利得K</t>
    <rPh sb="0" eb="2">
      <t>リトク</t>
    </rPh>
    <phoneticPr fontId="1"/>
  </si>
  <si>
    <t>Kakman Filter(  drift case )</t>
    <phoneticPr fontId="1"/>
  </si>
  <si>
    <t xml:space="preserve">原系列 </t>
    <rPh sb="0" eb="1">
      <t>ハラ</t>
    </rPh>
    <rPh sb="1" eb="3">
      <t>ケイレツ</t>
    </rPh>
    <phoneticPr fontId="1"/>
  </si>
  <si>
    <t>作成乱数</t>
    <rPh sb="0" eb="2">
      <t>サクセイ</t>
    </rPh>
    <rPh sb="2" eb="4">
      <t>ランスウ</t>
    </rPh>
    <phoneticPr fontId="1"/>
  </si>
  <si>
    <t>『入門ベイズ統計』東京図書</t>
    <rPh sb="1" eb="3">
      <t>ニュウモン</t>
    </rPh>
    <rPh sb="6" eb="8">
      <t>トウケイ</t>
    </rPh>
    <rPh sb="9" eb="11">
      <t>トウキョウ</t>
    </rPh>
    <rPh sb="11" eb="13">
      <t>トショ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</si>
</sst>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"/>
    <numFmt numFmtId="177" formatCode="0.0000"/>
    <numFmt numFmtId="178" formatCode="0.0000_ "/>
    <numFmt numFmtId="179" formatCode="0.0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>
      <alignment vertical="center"/>
    </xf>
    <xf numFmtId="2" fontId="0" fillId="0" borderId="2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2" fillId="0" borderId="2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Fill="1" applyBorder="1" applyAlignment="1">
      <alignment horizontal="center" vertical="center"/>
    </xf>
    <xf numFmtId="179" fontId="0" fillId="0" borderId="2" xfId="0" applyNumberFormat="1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カルマン・フィルタ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原系列</c:v>
          </c:tx>
          <c:marker>
            <c:symbol val="diamond"/>
            <c:size val="3"/>
          </c:marker>
          <c:val>
            <c:numRef>
              <c:f>Kalman1!$B$5:$B$104</c:f>
              <c:numCache>
                <c:formatCode>0.0000</c:formatCode>
                <c:ptCount val="100"/>
                <c:pt idx="0">
                  <c:v>5</c:v>
                </c:pt>
                <c:pt idx="1">
                  <c:v>5.5459532456434832</c:v>
                </c:pt>
                <c:pt idx="2">
                  <c:v>5.9850611896114998</c:v>
                </c:pt>
                <c:pt idx="3">
                  <c:v>5.8339411603137306</c:v>
                </c:pt>
                <c:pt idx="4">
                  <c:v>6.3980834376049076</c:v>
                </c:pt>
                <c:pt idx="5">
                  <c:v>6.8454924161503952</c:v>
                </c:pt>
                <c:pt idx="6">
                  <c:v>7.467772453993347</c:v>
                </c:pt>
                <c:pt idx="7">
                  <c:v>7.8564943388164927</c:v>
                </c:pt>
                <c:pt idx="8">
                  <c:v>8.2773216956083875</c:v>
                </c:pt>
                <c:pt idx="9">
                  <c:v>8.4936445204016238</c:v>
                </c:pt>
                <c:pt idx="10">
                  <c:v>8.4893185216834013</c:v>
                </c:pt>
                <c:pt idx="11">
                  <c:v>8.6254387035737174</c:v>
                </c:pt>
                <c:pt idx="12">
                  <c:v>8.4764549699392688</c:v>
                </c:pt>
                <c:pt idx="13">
                  <c:v>8.5588625751518297</c:v>
                </c:pt>
                <c:pt idx="14">
                  <c:v>8.9646748252815343</c:v>
                </c:pt>
                <c:pt idx="15">
                  <c:v>9.4094897305215621</c:v>
                </c:pt>
                <c:pt idx="16">
                  <c:v>10.023804437391279</c:v>
                </c:pt>
                <c:pt idx="17">
                  <c:v>9.8282799768059341</c:v>
                </c:pt>
                <c:pt idx="18">
                  <c:v>9.7918485061189617</c:v>
                </c:pt>
                <c:pt idx="19">
                  <c:v>10.112269966734825</c:v>
                </c:pt>
                <c:pt idx="20">
                  <c:v>10.290963469344158</c:v>
                </c:pt>
                <c:pt idx="21">
                  <c:v>10.314897610400708</c:v>
                </c:pt>
                <c:pt idx="22">
                  <c:v>10.423337504196295</c:v>
                </c:pt>
                <c:pt idx="23">
                  <c:v>10.276551103244119</c:v>
                </c:pt>
                <c:pt idx="24">
                  <c:v>10.823908200323498</c:v>
                </c:pt>
                <c:pt idx="25">
                  <c:v>11.233413190099798</c:v>
                </c:pt>
                <c:pt idx="26">
                  <c:v>11.532898953215128</c:v>
                </c:pt>
                <c:pt idx="27">
                  <c:v>11.302858058412429</c:v>
                </c:pt>
                <c:pt idx="28">
                  <c:v>12.030793176061284</c:v>
                </c:pt>
                <c:pt idx="29">
                  <c:v>11.905003509628592</c:v>
                </c:pt>
                <c:pt idx="30">
                  <c:v>12.394619586779385</c:v>
                </c:pt>
                <c:pt idx="31">
                  <c:v>13.030846583452867</c:v>
                </c:pt>
                <c:pt idx="32">
                  <c:v>13.281655323953981</c:v>
                </c:pt>
                <c:pt idx="33">
                  <c:v>13.927373577074498</c:v>
                </c:pt>
                <c:pt idx="34">
                  <c:v>13.966689046906952</c:v>
                </c:pt>
                <c:pt idx="35">
                  <c:v>14.706892605365157</c:v>
                </c:pt>
                <c:pt idx="36">
                  <c:v>15.349314859462266</c:v>
                </c:pt>
                <c:pt idx="37">
                  <c:v>15.820863979003269</c:v>
                </c:pt>
                <c:pt idx="38">
                  <c:v>16.046861171300396</c:v>
                </c:pt>
                <c:pt idx="39">
                  <c:v>16.236541337321089</c:v>
                </c:pt>
                <c:pt idx="40">
                  <c:v>16.496200445570242</c:v>
                </c:pt>
                <c:pt idx="41">
                  <c:v>17.236556596575827</c:v>
                </c:pt>
                <c:pt idx="42">
                  <c:v>17.241843928342544</c:v>
                </c:pt>
                <c:pt idx="43">
                  <c:v>17.494666890469073</c:v>
                </c:pt>
                <c:pt idx="44">
                  <c:v>17.886898403881958</c:v>
                </c:pt>
                <c:pt idx="45">
                  <c:v>17.6871929074984</c:v>
                </c:pt>
                <c:pt idx="46">
                  <c:v>17.86802270577105</c:v>
                </c:pt>
                <c:pt idx="47">
                  <c:v>18.342623676259652</c:v>
                </c:pt>
                <c:pt idx="48">
                  <c:v>18.381206701864681</c:v>
                </c:pt>
                <c:pt idx="49">
                  <c:v>18.63738670003357</c:v>
                </c:pt>
                <c:pt idx="50">
                  <c:v>19.275322733237708</c:v>
                </c:pt>
                <c:pt idx="51">
                  <c:v>19.875049592577898</c:v>
                </c:pt>
                <c:pt idx="52">
                  <c:v>20.137058626056703</c:v>
                </c:pt>
                <c:pt idx="53">
                  <c:v>20.663174840540787</c:v>
                </c:pt>
                <c:pt idx="54">
                  <c:v>20.461729789117097</c:v>
                </c:pt>
                <c:pt idx="55">
                  <c:v>20.295136875514999</c:v>
                </c:pt>
                <c:pt idx="56">
                  <c:v>20.828150273140658</c:v>
                </c:pt>
                <c:pt idx="57">
                  <c:v>21.267441328165532</c:v>
                </c:pt>
                <c:pt idx="58">
                  <c:v>21.220389416180915</c:v>
                </c:pt>
                <c:pt idx="59">
                  <c:v>21.692091128269297</c:v>
                </c:pt>
                <c:pt idx="60">
                  <c:v>21.656331064790798</c:v>
                </c:pt>
                <c:pt idx="61">
                  <c:v>21.812410351878416</c:v>
                </c:pt>
                <c:pt idx="62">
                  <c:v>22.436796166875212</c:v>
                </c:pt>
                <c:pt idx="63">
                  <c:v>22.868274483474227</c:v>
                </c:pt>
                <c:pt idx="64">
                  <c:v>22.712820825830867</c:v>
                </c:pt>
                <c:pt idx="65">
                  <c:v>22.904393139439073</c:v>
                </c:pt>
                <c:pt idx="66">
                  <c:v>23.527954954680016</c:v>
                </c:pt>
                <c:pt idx="67">
                  <c:v>24.240661336100349</c:v>
                </c:pt>
                <c:pt idx="68">
                  <c:v>24.618213446455279</c:v>
                </c:pt>
                <c:pt idx="69">
                  <c:v>24.44209875789667</c:v>
                </c:pt>
                <c:pt idx="70">
                  <c:v>24.390743736075937</c:v>
                </c:pt>
                <c:pt idx="71">
                  <c:v>24.714064455092021</c:v>
                </c:pt>
                <c:pt idx="72">
                  <c:v>24.746177556688139</c:v>
                </c:pt>
                <c:pt idx="73">
                  <c:v>25.414693136387225</c:v>
                </c:pt>
                <c:pt idx="74">
                  <c:v>25.601931821649835</c:v>
                </c:pt>
                <c:pt idx="75">
                  <c:v>26.300294503616449</c:v>
                </c:pt>
                <c:pt idx="76">
                  <c:v>26.710257271034887</c:v>
                </c:pt>
                <c:pt idx="77">
                  <c:v>27.410206915494253</c:v>
                </c:pt>
                <c:pt idx="78">
                  <c:v>27.986739707632687</c:v>
                </c:pt>
                <c:pt idx="79">
                  <c:v>28.131008331553094</c:v>
                </c:pt>
                <c:pt idx="80">
                  <c:v>28.16846217230751</c:v>
                </c:pt>
                <c:pt idx="81">
                  <c:v>28.670224616229749</c:v>
                </c:pt>
                <c:pt idx="82">
                  <c:v>29.048173467207867</c:v>
                </c:pt>
                <c:pt idx="83">
                  <c:v>29.388340403454702</c:v>
                </c:pt>
                <c:pt idx="84">
                  <c:v>29.375530259102153</c:v>
                </c:pt>
                <c:pt idx="85">
                  <c:v>29.402058473464162</c:v>
                </c:pt>
                <c:pt idx="86">
                  <c:v>30.12456129642629</c:v>
                </c:pt>
                <c:pt idx="87">
                  <c:v>30.55127872554705</c:v>
                </c:pt>
                <c:pt idx="88">
                  <c:v>31.287423322244948</c:v>
                </c:pt>
                <c:pt idx="89">
                  <c:v>31.934209723197124</c:v>
                </c:pt>
                <c:pt idx="90">
                  <c:v>32.517273476363421</c:v>
                </c:pt>
                <c:pt idx="91">
                  <c:v>33.231566820276505</c:v>
                </c:pt>
                <c:pt idx="92">
                  <c:v>33.397595141453301</c:v>
                </c:pt>
                <c:pt idx="93">
                  <c:v>33.175641651661742</c:v>
                </c:pt>
                <c:pt idx="94">
                  <c:v>33.205496383556635</c:v>
                </c:pt>
                <c:pt idx="95">
                  <c:v>33.746993926816621</c:v>
                </c:pt>
                <c:pt idx="96">
                  <c:v>33.860072634052557</c:v>
                </c:pt>
                <c:pt idx="97">
                  <c:v>33.71569719534898</c:v>
                </c:pt>
                <c:pt idx="98">
                  <c:v>34.141132847071752</c:v>
                </c:pt>
                <c:pt idx="99">
                  <c:v>34.45654927213355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DFE-4CEB-B5A6-F908785F2776}"/>
            </c:ext>
          </c:extLst>
        </c:ser>
        <c:ser>
          <c:idx val="1"/>
          <c:order val="1"/>
          <c:tx>
            <c:v>カルマン・フィルタ</c:v>
          </c:tx>
          <c:marker>
            <c:symbol val="square"/>
            <c:size val="3"/>
          </c:marker>
          <c:val>
            <c:numRef>
              <c:f>Kalman1!$M$5:$M$104</c:f>
              <c:numCache>
                <c:formatCode>0.0000</c:formatCode>
                <c:ptCount val="100"/>
                <c:pt idx="0">
                  <c:v>1</c:v>
                </c:pt>
                <c:pt idx="1">
                  <c:v>3.2729766228217416</c:v>
                </c:pt>
                <c:pt idx="2">
                  <c:v>4.6290189062166203</c:v>
                </c:pt>
                <c:pt idx="3">
                  <c:v>5.231480033265175</c:v>
                </c:pt>
                <c:pt idx="4">
                  <c:v>5.8147817354350408</c:v>
                </c:pt>
                <c:pt idx="5">
                  <c:v>6.3301370757927184</c:v>
                </c:pt>
                <c:pt idx="6">
                  <c:v>6.8989547648930323</c:v>
                </c:pt>
                <c:pt idx="7">
                  <c:v>7.3777245518547625</c:v>
                </c:pt>
                <c:pt idx="8">
                  <c:v>7.8275231237315754</c:v>
                </c:pt>
                <c:pt idx="9">
                  <c:v>8.1605838220665987</c:v>
                </c:pt>
                <c:pt idx="10">
                  <c:v>8.324951171875</c:v>
                </c:pt>
                <c:pt idx="11">
                  <c:v>8.4751949377243587</c:v>
                </c:pt>
                <c:pt idx="12">
                  <c:v>8.4758249538318147</c:v>
                </c:pt>
                <c:pt idx="13">
                  <c:v>8.5173437644918231</c:v>
                </c:pt>
                <c:pt idx="14">
                  <c:v>8.7410092948866787</c:v>
                </c:pt>
                <c:pt idx="15">
                  <c:v>9.0752495127041204</c:v>
                </c:pt>
                <c:pt idx="16">
                  <c:v>9.5495269750476997</c:v>
                </c:pt>
                <c:pt idx="17">
                  <c:v>9.6889034759268178</c:v>
                </c:pt>
                <c:pt idx="18">
                  <c:v>9.7403759910228906</c:v>
                </c:pt>
                <c:pt idx="19">
                  <c:v>9.9263229788788578</c:v>
                </c:pt>
                <c:pt idx="20">
                  <c:v>10.108643224111507</c:v>
                </c:pt>
                <c:pt idx="21">
                  <c:v>10.211770417256108</c:v>
                </c:pt>
                <c:pt idx="22">
                  <c:v>10.317553960726201</c:v>
                </c:pt>
                <c:pt idx="23">
                  <c:v>10.297052531985159</c:v>
                </c:pt>
                <c:pt idx="24">
                  <c:v>10.560480366154328</c:v>
                </c:pt>
                <c:pt idx="25">
                  <c:v>10.896946778127063</c:v>
                </c:pt>
                <c:pt idx="26">
                  <c:v>11.214922865671095</c:v>
                </c:pt>
                <c:pt idx="27">
                  <c:v>11.258890462041762</c:v>
                </c:pt>
                <c:pt idx="28">
                  <c:v>11.644841819051523</c:v>
                </c:pt>
                <c:pt idx="29">
                  <c:v>11.774922664340057</c:v>
                </c:pt>
                <c:pt idx="30">
                  <c:v>12.084771125559721</c:v>
                </c:pt>
                <c:pt idx="31">
                  <c:v>12.557808854506295</c:v>
                </c:pt>
                <c:pt idx="32">
                  <c:v>12.919732089230138</c:v>
                </c:pt>
                <c:pt idx="33">
                  <c:v>13.423552833152318</c:v>
                </c:pt>
                <c:pt idx="34">
                  <c:v>13.695120940029636</c:v>
                </c:pt>
                <c:pt idx="35">
                  <c:v>14.201006772697397</c:v>
                </c:pt>
                <c:pt idx="36">
                  <c:v>14.775160816079833</c:v>
                </c:pt>
                <c:pt idx="37">
                  <c:v>15.298012397541552</c:v>
                </c:pt>
                <c:pt idx="38">
                  <c:v>15.672436784420974</c:v>
                </c:pt>
                <c:pt idx="39">
                  <c:v>15.954489060871031</c:v>
                </c:pt>
                <c:pt idx="40">
                  <c:v>16.225344753220636</c:v>
                </c:pt>
                <c:pt idx="41">
                  <c:v>16.730950674898232</c:v>
                </c:pt>
                <c:pt idx="42">
                  <c:v>16.986397301620386</c:v>
                </c:pt>
                <c:pt idx="43">
                  <c:v>17.240532096044731</c:v>
                </c:pt>
                <c:pt idx="44">
                  <c:v>17.563715249963344</c:v>
                </c:pt>
                <c:pt idx="45">
                  <c:v>17.625454078730872</c:v>
                </c:pt>
                <c:pt idx="46">
                  <c:v>17.746738392250961</c:v>
                </c:pt>
                <c:pt idx="47">
                  <c:v>18.044681034255305</c:v>
                </c:pt>
                <c:pt idx="48">
                  <c:v>18.212943868059995</c:v>
                </c:pt>
                <c:pt idx="49">
                  <c:v>18.425165284046784</c:v>
                </c:pt>
                <c:pt idx="50">
                  <c:v>18.850244008642246</c:v>
                </c:pt>
                <c:pt idx="51">
                  <c:v>19.362646800610072</c:v>
                </c:pt>
                <c:pt idx="52">
                  <c:v>19.749852713333389</c:v>
                </c:pt>
                <c:pt idx="53">
                  <c:v>20.206513776937086</c:v>
                </c:pt>
                <c:pt idx="54">
                  <c:v>20.334121783027093</c:v>
                </c:pt>
                <c:pt idx="55">
                  <c:v>20.314629329271046</c:v>
                </c:pt>
                <c:pt idx="56">
                  <c:v>20.571389801205854</c:v>
                </c:pt>
                <c:pt idx="57">
                  <c:v>20.919415564685693</c:v>
                </c:pt>
                <c:pt idx="58">
                  <c:v>21.069902490433304</c:v>
                </c:pt>
                <c:pt idx="59">
                  <c:v>21.380996809351302</c:v>
                </c:pt>
                <c:pt idx="60">
                  <c:v>21.51866393707105</c:v>
                </c:pt>
                <c:pt idx="61">
                  <c:v>21.665537144474733</c:v>
                </c:pt>
                <c:pt idx="62">
                  <c:v>22.051166655674972</c:v>
                </c:pt>
                <c:pt idx="63">
                  <c:v>22.4597205695746</c:v>
                </c:pt>
                <c:pt idx="64">
                  <c:v>22.586270697702734</c:v>
                </c:pt>
                <c:pt idx="65">
                  <c:v>22.745331918570905</c:v>
                </c:pt>
                <c:pt idx="66">
                  <c:v>23.136643436625462</c:v>
                </c:pt>
                <c:pt idx="67">
                  <c:v>23.688652386362904</c:v>
                </c:pt>
                <c:pt idx="68">
                  <c:v>24.153432916409091</c:v>
                </c:pt>
                <c:pt idx="69">
                  <c:v>24.29776583715288</c:v>
                </c:pt>
                <c:pt idx="70">
                  <c:v>24.344254786614407</c:v>
                </c:pt>
                <c:pt idx="71">
                  <c:v>24.529159620853214</c:v>
                </c:pt>
                <c:pt idx="72">
                  <c:v>24.637668588770676</c:v>
                </c:pt>
                <c:pt idx="73">
                  <c:v>25.026180862578951</c:v>
                </c:pt>
                <c:pt idx="74">
                  <c:v>25.314056342114391</c:v>
                </c:pt>
                <c:pt idx="75">
                  <c:v>25.80717542286542</c:v>
                </c:pt>
                <c:pt idx="76">
                  <c:v>26.258716346950152</c:v>
                </c:pt>
                <c:pt idx="77">
                  <c:v>26.834461631222204</c:v>
                </c:pt>
                <c:pt idx="78">
                  <c:v>27.410600669427446</c:v>
                </c:pt>
                <c:pt idx="79">
                  <c:v>27.770804500490271</c:v>
                </c:pt>
                <c:pt idx="80">
                  <c:v>27.969633336398893</c:v>
                </c:pt>
                <c:pt idx="81">
                  <c:v>28.319928976314323</c:v>
                </c:pt>
                <c:pt idx="82">
                  <c:v>28.684051221761095</c:v>
                </c:pt>
                <c:pt idx="83">
                  <c:v>29.0361958126079</c:v>
                </c:pt>
                <c:pt idx="84">
                  <c:v>29.205863035855025</c:v>
                </c:pt>
                <c:pt idx="85">
                  <c:v>29.303960754659592</c:v>
                </c:pt>
                <c:pt idx="86">
                  <c:v>29.714261025542939</c:v>
                </c:pt>
                <c:pt idx="87">
                  <c:v>30.132769875544994</c:v>
                </c:pt>
                <c:pt idx="88">
                  <c:v>30.710096598894971</c:v>
                </c:pt>
                <c:pt idx="89">
                  <c:v>31.322153161046046</c:v>
                </c:pt>
                <c:pt idx="90">
                  <c:v>31.919713318704733</c:v>
                </c:pt>
                <c:pt idx="91">
                  <c:v>32.575640069490618</c:v>
                </c:pt>
                <c:pt idx="92">
                  <c:v>32.986617605471963</c:v>
                </c:pt>
                <c:pt idx="93">
                  <c:v>33.081129628566856</c:v>
                </c:pt>
                <c:pt idx="94">
                  <c:v>33.143313006061746</c:v>
                </c:pt>
                <c:pt idx="95">
                  <c:v>33.44515346643918</c:v>
                </c:pt>
                <c:pt idx="96">
                  <c:v>33.652613050245868</c:v>
                </c:pt>
                <c:pt idx="97">
                  <c:v>33.684155122797421</c:v>
                </c:pt>
                <c:pt idx="98">
                  <c:v>33.91264398493459</c:v>
                </c:pt>
                <c:pt idx="99">
                  <c:v>34.184596628534067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FE-4CEB-B5A6-F908785F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949080"/>
        <c:axId val="513950256"/>
      </c:lineChart>
      <c:catAx>
        <c:axId val="5139490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3950256"/>
        <c:crosses val="autoZero"/>
        <c:auto val="1"/>
        <c:lblAlgn val="ctr"/>
        <c:lblOffset val="100"/>
        <c:noMultiLvlLbl val="0"/>
      </c:catAx>
      <c:valAx>
        <c:axId val="513950256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crossAx val="5139490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295274</xdr:colOff>
      <xdr:row>57</xdr:row>
      <xdr:rowOff>114300</xdr:rowOff>
    </xdr:from>
    <xdr:to>
      <xdr:col>12</xdr:col>
      <xdr:colOff>38100</xdr:colOff>
      <xdr:row>86</xdr:row>
      <xdr:rowOff>28576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workbookViewId="0">
      <selection sqref="A1:D1"/>
    </sheetView>
  </sheetViews>
  <sheetFormatPr defaultRowHeight="13" x14ac:dyDescent="0.2"/>
  <cols>
    <col min="1" max="1" width="8.08984375" customWidth="1"/>
    <col min="2" max="2" width="7.36328125" customWidth="1"/>
    <col min="3" max="6" width="5.26953125" customWidth="1"/>
    <col min="7" max="8" width="8" customWidth="1"/>
    <col min="9" max="13" width="8.26953125" customWidth="1"/>
  </cols>
  <sheetData>
    <row r="1" spans="1:17" x14ac:dyDescent="0.2">
      <c r="A1" s="27" t="s">
        <v>29</v>
      </c>
      <c r="B1" s="27"/>
      <c r="C1" s="27"/>
      <c r="D1" s="27"/>
      <c r="I1" s="26" t="s">
        <v>32</v>
      </c>
      <c r="J1" s="26"/>
      <c r="K1" s="26"/>
      <c r="L1" s="26"/>
      <c r="M1" s="26"/>
    </row>
    <row r="2" spans="1:17" x14ac:dyDescent="0.2">
      <c r="B2" s="3"/>
      <c r="C2" s="26" t="s">
        <v>11</v>
      </c>
      <c r="D2" s="26"/>
      <c r="E2" s="26"/>
      <c r="F2" s="31"/>
      <c r="G2" s="28" t="s">
        <v>9</v>
      </c>
      <c r="H2" s="29"/>
      <c r="I2" s="9" t="s">
        <v>20</v>
      </c>
      <c r="J2" s="9" t="s">
        <v>21</v>
      </c>
      <c r="K2" s="9" t="s">
        <v>22</v>
      </c>
      <c r="L2" s="21" t="s">
        <v>26</v>
      </c>
      <c r="M2" s="7" t="s">
        <v>27</v>
      </c>
    </row>
    <row r="3" spans="1:17" x14ac:dyDescent="0.2">
      <c r="A3" s="32" t="s">
        <v>12</v>
      </c>
      <c r="B3" s="31"/>
      <c r="C3" s="28" t="s">
        <v>6</v>
      </c>
      <c r="D3" s="29"/>
      <c r="E3" s="30" t="s">
        <v>7</v>
      </c>
      <c r="F3" s="29"/>
      <c r="G3" s="1" t="s">
        <v>8</v>
      </c>
      <c r="H3" s="7" t="s">
        <v>10</v>
      </c>
      <c r="I3" s="9" t="s">
        <v>15</v>
      </c>
      <c r="J3" s="9" t="s">
        <v>19</v>
      </c>
      <c r="K3" s="5" t="s">
        <v>17</v>
      </c>
      <c r="L3" s="23" t="s">
        <v>25</v>
      </c>
      <c r="M3" s="17" t="s">
        <v>23</v>
      </c>
    </row>
    <row r="4" spans="1:17" x14ac:dyDescent="0.2">
      <c r="A4" s="20" t="s">
        <v>31</v>
      </c>
      <c r="B4" s="4" t="s">
        <v>30</v>
      </c>
      <c r="C4" s="2" t="s">
        <v>0</v>
      </c>
      <c r="D4" s="4" t="s">
        <v>2</v>
      </c>
      <c r="E4" s="2" t="s">
        <v>1</v>
      </c>
      <c r="F4" s="4" t="s">
        <v>3</v>
      </c>
      <c r="G4" s="6" t="s">
        <v>4</v>
      </c>
      <c r="H4" s="8" t="s">
        <v>5</v>
      </c>
      <c r="I4" s="6" t="s">
        <v>14</v>
      </c>
      <c r="J4" s="6" t="s">
        <v>18</v>
      </c>
      <c r="K4" s="6" t="s">
        <v>16</v>
      </c>
      <c r="L4" s="8" t="s">
        <v>28</v>
      </c>
      <c r="M4" s="18" t="s">
        <v>24</v>
      </c>
    </row>
    <row r="5" spans="1:17" x14ac:dyDescent="0.2">
      <c r="A5" s="12">
        <v>0.13923306985686817</v>
      </c>
      <c r="B5" s="13">
        <v>5</v>
      </c>
      <c r="C5">
        <v>1</v>
      </c>
      <c r="D5" s="22">
        <v>2</v>
      </c>
      <c r="E5">
        <v>1</v>
      </c>
      <c r="F5" s="22">
        <v>1</v>
      </c>
      <c r="G5" t="s">
        <v>13</v>
      </c>
      <c r="H5" s="15">
        <v>1</v>
      </c>
      <c r="I5" s="14">
        <v>1</v>
      </c>
      <c r="J5" t="s">
        <v>13</v>
      </c>
      <c r="K5" t="s">
        <v>13</v>
      </c>
      <c r="L5" s="3" t="s">
        <v>13</v>
      </c>
      <c r="M5" s="19">
        <v>1</v>
      </c>
    </row>
    <row r="6" spans="1:17" x14ac:dyDescent="0.2">
      <c r="A6" s="12">
        <v>0.5459532456434828</v>
      </c>
      <c r="B6" s="13">
        <f>A6+B5</f>
        <v>5.5459532456434832</v>
      </c>
      <c r="C6">
        <f>C5</f>
        <v>1</v>
      </c>
      <c r="D6" s="3">
        <f t="shared" ref="D6:E6" si="0">D5</f>
        <v>2</v>
      </c>
      <c r="E6">
        <f t="shared" si="0"/>
        <v>1</v>
      </c>
      <c r="F6" s="3">
        <f>F5</f>
        <v>1</v>
      </c>
      <c r="G6" s="10">
        <f>E6^2*H5+F6</f>
        <v>2</v>
      </c>
      <c r="H6" s="11">
        <f>G6*D6/(C6^2*G6+D6)</f>
        <v>1</v>
      </c>
      <c r="I6" s="14">
        <f>E6*M5</f>
        <v>1</v>
      </c>
      <c r="J6" s="14">
        <f>C6*I6</f>
        <v>1</v>
      </c>
      <c r="K6" s="16">
        <f>B6-J6</f>
        <v>4.5459532456434832</v>
      </c>
      <c r="L6" s="24">
        <f>C6^2*G6/(C6^2*G6+D6)</f>
        <v>0.5</v>
      </c>
      <c r="M6" s="19">
        <f>I6+L6*K6</f>
        <v>3.2729766228217416</v>
      </c>
    </row>
    <row r="7" spans="1:17" x14ac:dyDescent="0.2">
      <c r="A7" s="12">
        <v>0.43910794396801656</v>
      </c>
      <c r="B7" s="13">
        <f t="shared" ref="B7:B70" si="1">A7+B6</f>
        <v>5.9850611896114998</v>
      </c>
      <c r="C7">
        <f t="shared" ref="C7:C70" si="2">C6</f>
        <v>1</v>
      </c>
      <c r="D7" s="3">
        <f t="shared" ref="D7:D70" si="3">D6</f>
        <v>2</v>
      </c>
      <c r="E7">
        <f t="shared" ref="E7:E70" si="4">E6</f>
        <v>1</v>
      </c>
      <c r="F7" s="3">
        <f t="shared" ref="F7:F70" si="5">F6</f>
        <v>1</v>
      </c>
      <c r="G7" s="10">
        <f t="shared" ref="G7:G70" si="6">E7^2*H6+F7</f>
        <v>2</v>
      </c>
      <c r="H7" s="11">
        <f t="shared" ref="H7:H70" si="7">G7*D7/(C7^2*G7+D7)</f>
        <v>1</v>
      </c>
      <c r="I7" s="14">
        <f>E7*M6</f>
        <v>3.2729766228217416</v>
      </c>
      <c r="J7" s="14">
        <f t="shared" ref="J7:J70" si="8">C7*I7</f>
        <v>3.2729766228217416</v>
      </c>
      <c r="K7" s="16">
        <f t="shared" ref="K7:K70" si="9">B7-J7</f>
        <v>2.7120845667897582</v>
      </c>
      <c r="L7" s="24">
        <f t="shared" ref="L7:L70" si="10">C7^2*G7/(C7^2*G7+D7)</f>
        <v>0.5</v>
      </c>
      <c r="M7" s="19">
        <f>I7+L7*K7</f>
        <v>4.6290189062166203</v>
      </c>
    </row>
    <row r="8" spans="1:17" x14ac:dyDescent="0.2">
      <c r="A8" s="12">
        <v>-0.15112002929776908</v>
      </c>
      <c r="B8" s="13">
        <f t="shared" si="1"/>
        <v>5.8339411603137306</v>
      </c>
      <c r="C8">
        <f t="shared" si="2"/>
        <v>1</v>
      </c>
      <c r="D8" s="3">
        <f t="shared" si="3"/>
        <v>2</v>
      </c>
      <c r="E8">
        <f t="shared" si="4"/>
        <v>1</v>
      </c>
      <c r="F8" s="3">
        <f t="shared" si="5"/>
        <v>1</v>
      </c>
      <c r="G8" s="10">
        <f t="shared" si="6"/>
        <v>2</v>
      </c>
      <c r="H8" s="11">
        <f t="shared" si="7"/>
        <v>1</v>
      </c>
      <c r="I8" s="14">
        <f t="shared" ref="I8:I70" si="11">E8*M7</f>
        <v>4.6290189062166203</v>
      </c>
      <c r="J8" s="14">
        <f t="shared" si="8"/>
        <v>4.6290189062166203</v>
      </c>
      <c r="K8" s="16">
        <f t="shared" si="9"/>
        <v>1.2049222540971103</v>
      </c>
      <c r="L8" s="24">
        <f t="shared" si="10"/>
        <v>0.5</v>
      </c>
      <c r="M8" s="19">
        <f t="shared" ref="M8:M70" si="12">I8+L8*K8</f>
        <v>5.231480033265175</v>
      </c>
    </row>
    <row r="9" spans="1:17" x14ac:dyDescent="0.2">
      <c r="A9" s="12">
        <v>0.56414227729117705</v>
      </c>
      <c r="B9" s="13">
        <f t="shared" si="1"/>
        <v>6.3980834376049076</v>
      </c>
      <c r="C9">
        <f t="shared" si="2"/>
        <v>1</v>
      </c>
      <c r="D9" s="3">
        <f t="shared" si="3"/>
        <v>2</v>
      </c>
      <c r="E9">
        <f t="shared" si="4"/>
        <v>1</v>
      </c>
      <c r="F9" s="3">
        <f t="shared" si="5"/>
        <v>1</v>
      </c>
      <c r="G9" s="10">
        <f t="shared" si="6"/>
        <v>2</v>
      </c>
      <c r="H9" s="11">
        <f t="shared" si="7"/>
        <v>1</v>
      </c>
      <c r="I9" s="14">
        <f t="shared" si="11"/>
        <v>5.231480033265175</v>
      </c>
      <c r="J9" s="14">
        <f t="shared" si="8"/>
        <v>5.231480033265175</v>
      </c>
      <c r="K9" s="16">
        <f t="shared" si="9"/>
        <v>1.1666034043397326</v>
      </c>
      <c r="L9" s="24">
        <f t="shared" si="10"/>
        <v>0.5</v>
      </c>
      <c r="M9" s="19">
        <f t="shared" si="12"/>
        <v>5.8147817354350408</v>
      </c>
    </row>
    <row r="10" spans="1:17" x14ac:dyDescent="0.2">
      <c r="A10" s="12">
        <v>0.44740897854548789</v>
      </c>
      <c r="B10" s="13">
        <f t="shared" si="1"/>
        <v>6.8454924161503952</v>
      </c>
      <c r="C10">
        <f t="shared" si="2"/>
        <v>1</v>
      </c>
      <c r="D10" s="3">
        <f t="shared" si="3"/>
        <v>2</v>
      </c>
      <c r="E10">
        <f t="shared" si="4"/>
        <v>1</v>
      </c>
      <c r="F10" s="3">
        <f t="shared" si="5"/>
        <v>1</v>
      </c>
      <c r="G10" s="10">
        <f t="shared" si="6"/>
        <v>2</v>
      </c>
      <c r="H10" s="11">
        <f t="shared" si="7"/>
        <v>1</v>
      </c>
      <c r="I10" s="14">
        <f t="shared" si="11"/>
        <v>5.8147817354350408</v>
      </c>
      <c r="J10" s="14">
        <f t="shared" si="8"/>
        <v>5.8147817354350408</v>
      </c>
      <c r="K10" s="16">
        <f t="shared" si="9"/>
        <v>1.0307106807153543</v>
      </c>
      <c r="L10" s="24">
        <f t="shared" si="10"/>
        <v>0.5</v>
      </c>
      <c r="M10" s="19">
        <f t="shared" si="12"/>
        <v>6.3301370757927184</v>
      </c>
    </row>
    <row r="11" spans="1:17" x14ac:dyDescent="0.2">
      <c r="A11" s="12">
        <v>0.62228003784295172</v>
      </c>
      <c r="B11" s="13">
        <f t="shared" si="1"/>
        <v>7.467772453993347</v>
      </c>
      <c r="C11">
        <f t="shared" si="2"/>
        <v>1</v>
      </c>
      <c r="D11" s="3">
        <f t="shared" si="3"/>
        <v>2</v>
      </c>
      <c r="E11">
        <f t="shared" si="4"/>
        <v>1</v>
      </c>
      <c r="F11" s="3">
        <f t="shared" si="5"/>
        <v>1</v>
      </c>
      <c r="G11" s="10">
        <f t="shared" si="6"/>
        <v>2</v>
      </c>
      <c r="H11" s="11">
        <f t="shared" si="7"/>
        <v>1</v>
      </c>
      <c r="I11" s="14">
        <f t="shared" si="11"/>
        <v>6.3301370757927184</v>
      </c>
      <c r="J11" s="14">
        <f t="shared" si="8"/>
        <v>6.3301370757927184</v>
      </c>
      <c r="K11" s="16">
        <f t="shared" si="9"/>
        <v>1.1376353782006285</v>
      </c>
      <c r="L11" s="24">
        <f t="shared" si="10"/>
        <v>0.5</v>
      </c>
      <c r="M11" s="19">
        <f t="shared" si="12"/>
        <v>6.8989547648930323</v>
      </c>
    </row>
    <row r="12" spans="1:17" x14ac:dyDescent="0.2">
      <c r="A12" s="12">
        <v>0.38872188482314529</v>
      </c>
      <c r="B12" s="13">
        <f t="shared" si="1"/>
        <v>7.8564943388164927</v>
      </c>
      <c r="C12">
        <f t="shared" si="2"/>
        <v>1</v>
      </c>
      <c r="D12" s="3">
        <f t="shared" si="3"/>
        <v>2</v>
      </c>
      <c r="E12">
        <f t="shared" si="4"/>
        <v>1</v>
      </c>
      <c r="F12" s="3">
        <f t="shared" si="5"/>
        <v>1</v>
      </c>
      <c r="G12" s="10">
        <f t="shared" si="6"/>
        <v>2</v>
      </c>
      <c r="H12" s="11">
        <f t="shared" si="7"/>
        <v>1</v>
      </c>
      <c r="I12" s="14">
        <f t="shared" si="11"/>
        <v>6.8989547648930323</v>
      </c>
      <c r="J12" s="14">
        <f t="shared" si="8"/>
        <v>6.8989547648930323</v>
      </c>
      <c r="K12" s="16">
        <f t="shared" si="9"/>
        <v>0.95753957392346045</v>
      </c>
      <c r="L12" s="24">
        <f t="shared" si="10"/>
        <v>0.5</v>
      </c>
      <c r="M12" s="19">
        <f t="shared" si="12"/>
        <v>7.3777245518547625</v>
      </c>
    </row>
    <row r="13" spans="1:17" x14ac:dyDescent="0.2">
      <c r="A13" s="12">
        <v>0.42082735679189431</v>
      </c>
      <c r="B13" s="13">
        <f t="shared" si="1"/>
        <v>8.2773216956083875</v>
      </c>
      <c r="C13">
        <f t="shared" si="2"/>
        <v>1</v>
      </c>
      <c r="D13" s="3">
        <f t="shared" si="3"/>
        <v>2</v>
      </c>
      <c r="E13">
        <f t="shared" si="4"/>
        <v>1</v>
      </c>
      <c r="F13" s="3">
        <f t="shared" si="5"/>
        <v>1</v>
      </c>
      <c r="G13" s="10">
        <f t="shared" si="6"/>
        <v>2</v>
      </c>
      <c r="H13" s="11">
        <f t="shared" si="7"/>
        <v>1</v>
      </c>
      <c r="I13" s="14">
        <f t="shared" si="11"/>
        <v>7.3777245518547625</v>
      </c>
      <c r="J13" s="14">
        <f t="shared" si="8"/>
        <v>7.3777245518547625</v>
      </c>
      <c r="K13" s="16">
        <f t="shared" si="9"/>
        <v>0.89959714375362498</v>
      </c>
      <c r="L13" s="24">
        <f t="shared" si="10"/>
        <v>0.5</v>
      </c>
      <c r="M13" s="19">
        <f t="shared" si="12"/>
        <v>7.8275231237315754</v>
      </c>
    </row>
    <row r="14" spans="1:17" x14ac:dyDescent="0.2">
      <c r="A14" s="12">
        <v>0.21632282479323711</v>
      </c>
      <c r="B14" s="13">
        <f t="shared" si="1"/>
        <v>8.4936445204016238</v>
      </c>
      <c r="C14">
        <f t="shared" si="2"/>
        <v>1</v>
      </c>
      <c r="D14" s="3">
        <f t="shared" si="3"/>
        <v>2</v>
      </c>
      <c r="E14">
        <f t="shared" si="4"/>
        <v>1</v>
      </c>
      <c r="F14" s="3">
        <f t="shared" si="5"/>
        <v>1</v>
      </c>
      <c r="G14" s="10">
        <f t="shared" si="6"/>
        <v>2</v>
      </c>
      <c r="H14" s="11">
        <f t="shared" si="7"/>
        <v>1</v>
      </c>
      <c r="I14" s="14">
        <f t="shared" si="11"/>
        <v>7.8275231237315754</v>
      </c>
      <c r="J14" s="14">
        <f t="shared" si="8"/>
        <v>7.8275231237315754</v>
      </c>
      <c r="K14" s="16">
        <f t="shared" si="9"/>
        <v>0.66612139667004833</v>
      </c>
      <c r="L14" s="24">
        <f t="shared" si="10"/>
        <v>0.5</v>
      </c>
      <c r="M14" s="19">
        <f t="shared" si="12"/>
        <v>8.1605838220665987</v>
      </c>
    </row>
    <row r="15" spans="1:17" x14ac:dyDescent="0.2">
      <c r="A15" s="12">
        <v>-4.3259987182225901E-3</v>
      </c>
      <c r="B15" s="13">
        <f t="shared" si="1"/>
        <v>8.4893185216834013</v>
      </c>
      <c r="C15">
        <f t="shared" si="2"/>
        <v>1</v>
      </c>
      <c r="D15" s="3">
        <f t="shared" si="3"/>
        <v>2</v>
      </c>
      <c r="E15">
        <f t="shared" si="4"/>
        <v>1</v>
      </c>
      <c r="F15" s="3">
        <f t="shared" si="5"/>
        <v>1</v>
      </c>
      <c r="G15" s="10">
        <f t="shared" si="6"/>
        <v>2</v>
      </c>
      <c r="H15" s="11">
        <f t="shared" si="7"/>
        <v>1</v>
      </c>
      <c r="I15" s="14">
        <f t="shared" si="11"/>
        <v>8.1605838220665987</v>
      </c>
      <c r="J15" s="14">
        <f t="shared" si="8"/>
        <v>8.1605838220665987</v>
      </c>
      <c r="K15" s="16">
        <f t="shared" si="9"/>
        <v>0.32873469961680257</v>
      </c>
      <c r="L15" s="24">
        <f t="shared" si="10"/>
        <v>0.5</v>
      </c>
      <c r="M15" s="19">
        <f t="shared" si="12"/>
        <v>8.324951171875</v>
      </c>
    </row>
    <row r="16" spans="1:17" x14ac:dyDescent="0.2">
      <c r="A16" s="12">
        <v>0.13612018189031649</v>
      </c>
      <c r="B16" s="13">
        <f t="shared" si="1"/>
        <v>8.6254387035737174</v>
      </c>
      <c r="C16">
        <f t="shared" si="2"/>
        <v>1</v>
      </c>
      <c r="D16" s="3">
        <f t="shared" si="3"/>
        <v>2</v>
      </c>
      <c r="E16">
        <f t="shared" si="4"/>
        <v>1</v>
      </c>
      <c r="F16" s="3">
        <f t="shared" si="5"/>
        <v>1</v>
      </c>
      <c r="G16" s="10">
        <f t="shared" si="6"/>
        <v>2</v>
      </c>
      <c r="H16" s="11">
        <f t="shared" si="7"/>
        <v>1</v>
      </c>
      <c r="I16" s="14">
        <f t="shared" si="11"/>
        <v>8.324951171875</v>
      </c>
      <c r="J16" s="14">
        <f t="shared" si="8"/>
        <v>8.324951171875</v>
      </c>
      <c r="K16" s="16">
        <f t="shared" si="9"/>
        <v>0.30048753169871745</v>
      </c>
      <c r="L16" s="24">
        <f t="shared" si="10"/>
        <v>0.5</v>
      </c>
      <c r="M16" s="19">
        <f t="shared" si="12"/>
        <v>8.4751949377243587</v>
      </c>
      <c r="Q16" s="25"/>
    </row>
    <row r="17" spans="1:13" x14ac:dyDescent="0.2">
      <c r="A17" s="12">
        <v>-0.14898373363444928</v>
      </c>
      <c r="B17" s="13">
        <f t="shared" si="1"/>
        <v>8.4764549699392688</v>
      </c>
      <c r="C17">
        <f t="shared" si="2"/>
        <v>1</v>
      </c>
      <c r="D17" s="3">
        <f t="shared" si="3"/>
        <v>2</v>
      </c>
      <c r="E17">
        <f t="shared" si="4"/>
        <v>1</v>
      </c>
      <c r="F17" s="3">
        <f t="shared" si="5"/>
        <v>1</v>
      </c>
      <c r="G17" s="10">
        <f t="shared" si="6"/>
        <v>2</v>
      </c>
      <c r="H17" s="11">
        <f t="shared" si="7"/>
        <v>1</v>
      </c>
      <c r="I17" s="14">
        <f t="shared" si="11"/>
        <v>8.4751949377243587</v>
      </c>
      <c r="J17" s="14">
        <f t="shared" si="8"/>
        <v>8.4751949377243587</v>
      </c>
      <c r="K17" s="16">
        <f t="shared" si="9"/>
        <v>1.2600322149101117E-3</v>
      </c>
      <c r="L17" s="24">
        <f t="shared" si="10"/>
        <v>0.5</v>
      </c>
      <c r="M17" s="19">
        <f t="shared" si="12"/>
        <v>8.4758249538318147</v>
      </c>
    </row>
    <row r="18" spans="1:13" x14ac:dyDescent="0.2">
      <c r="A18" s="12">
        <v>8.2407605212561408E-2</v>
      </c>
      <c r="B18" s="13">
        <f t="shared" si="1"/>
        <v>8.5588625751518297</v>
      </c>
      <c r="C18">
        <f t="shared" si="2"/>
        <v>1</v>
      </c>
      <c r="D18" s="3">
        <f t="shared" si="3"/>
        <v>2</v>
      </c>
      <c r="E18">
        <f t="shared" si="4"/>
        <v>1</v>
      </c>
      <c r="F18" s="3">
        <f t="shared" si="5"/>
        <v>1</v>
      </c>
      <c r="G18" s="10">
        <f t="shared" si="6"/>
        <v>2</v>
      </c>
      <c r="H18" s="11">
        <f t="shared" si="7"/>
        <v>1</v>
      </c>
      <c r="I18" s="14">
        <f t="shared" si="11"/>
        <v>8.4758249538318147</v>
      </c>
      <c r="J18" s="14">
        <f t="shared" si="8"/>
        <v>8.4758249538318147</v>
      </c>
      <c r="K18" s="16">
        <f t="shared" si="9"/>
        <v>8.303762132001502E-2</v>
      </c>
      <c r="L18" s="24">
        <f t="shared" si="10"/>
        <v>0.5</v>
      </c>
      <c r="M18" s="19">
        <f t="shared" si="12"/>
        <v>8.5173437644918231</v>
      </c>
    </row>
    <row r="19" spans="1:13" x14ac:dyDescent="0.2">
      <c r="A19" s="12">
        <v>0.40581225012970368</v>
      </c>
      <c r="B19" s="13">
        <f t="shared" si="1"/>
        <v>8.9646748252815343</v>
      </c>
      <c r="C19">
        <f t="shared" si="2"/>
        <v>1</v>
      </c>
      <c r="D19" s="3">
        <f t="shared" si="3"/>
        <v>2</v>
      </c>
      <c r="E19">
        <f t="shared" si="4"/>
        <v>1</v>
      </c>
      <c r="F19" s="3">
        <f t="shared" si="5"/>
        <v>1</v>
      </c>
      <c r="G19" s="10">
        <f t="shared" si="6"/>
        <v>2</v>
      </c>
      <c r="H19" s="11">
        <f t="shared" si="7"/>
        <v>1</v>
      </c>
      <c r="I19" s="14">
        <f t="shared" si="11"/>
        <v>8.5173437644918231</v>
      </c>
      <c r="J19" s="14">
        <f t="shared" si="8"/>
        <v>8.5173437644918231</v>
      </c>
      <c r="K19" s="16">
        <f t="shared" si="9"/>
        <v>0.44733106078971119</v>
      </c>
      <c r="L19" s="24">
        <f t="shared" si="10"/>
        <v>0.5</v>
      </c>
      <c r="M19" s="19">
        <f t="shared" si="12"/>
        <v>8.7410092948866787</v>
      </c>
    </row>
    <row r="20" spans="1:13" x14ac:dyDescent="0.2">
      <c r="A20" s="12">
        <v>0.44481490524002809</v>
      </c>
      <c r="B20" s="13">
        <f t="shared" si="1"/>
        <v>9.4094897305215621</v>
      </c>
      <c r="C20">
        <f t="shared" si="2"/>
        <v>1</v>
      </c>
      <c r="D20" s="3">
        <f t="shared" si="3"/>
        <v>2</v>
      </c>
      <c r="E20">
        <f t="shared" si="4"/>
        <v>1</v>
      </c>
      <c r="F20" s="3">
        <f t="shared" si="5"/>
        <v>1</v>
      </c>
      <c r="G20" s="10">
        <f t="shared" si="6"/>
        <v>2</v>
      </c>
      <c r="H20" s="11">
        <f t="shared" si="7"/>
        <v>1</v>
      </c>
      <c r="I20" s="14">
        <f t="shared" si="11"/>
        <v>8.7410092948866787</v>
      </c>
      <c r="J20" s="14">
        <f t="shared" si="8"/>
        <v>8.7410092948866787</v>
      </c>
      <c r="K20" s="16">
        <f t="shared" si="9"/>
        <v>0.66848043563488346</v>
      </c>
      <c r="L20" s="24">
        <f t="shared" si="10"/>
        <v>0.5</v>
      </c>
      <c r="M20" s="19">
        <f t="shared" si="12"/>
        <v>9.0752495127041204</v>
      </c>
    </row>
    <row r="21" spans="1:13" x14ac:dyDescent="0.2">
      <c r="A21" s="12">
        <v>0.61431470686971645</v>
      </c>
      <c r="B21" s="13">
        <f t="shared" si="1"/>
        <v>10.023804437391279</v>
      </c>
      <c r="C21">
        <f t="shared" si="2"/>
        <v>1</v>
      </c>
      <c r="D21" s="3">
        <f t="shared" si="3"/>
        <v>2</v>
      </c>
      <c r="E21">
        <f t="shared" si="4"/>
        <v>1</v>
      </c>
      <c r="F21" s="3">
        <f t="shared" si="5"/>
        <v>1</v>
      </c>
      <c r="G21" s="10">
        <f t="shared" si="6"/>
        <v>2</v>
      </c>
      <c r="H21" s="11">
        <f t="shared" si="7"/>
        <v>1</v>
      </c>
      <c r="I21" s="14">
        <f t="shared" si="11"/>
        <v>9.0752495127041204</v>
      </c>
      <c r="J21" s="14">
        <f t="shared" si="8"/>
        <v>9.0752495127041204</v>
      </c>
      <c r="K21" s="16">
        <f t="shared" si="9"/>
        <v>0.94855492468715852</v>
      </c>
      <c r="L21" s="24">
        <f t="shared" si="10"/>
        <v>0.5</v>
      </c>
      <c r="M21" s="19">
        <f t="shared" si="12"/>
        <v>9.5495269750476997</v>
      </c>
    </row>
    <row r="22" spans="1:13" x14ac:dyDescent="0.2">
      <c r="A22" s="12">
        <v>-0.19552446058534501</v>
      </c>
      <c r="B22" s="13">
        <f t="shared" si="1"/>
        <v>9.8282799768059341</v>
      </c>
      <c r="C22">
        <f t="shared" si="2"/>
        <v>1</v>
      </c>
      <c r="D22" s="3">
        <f t="shared" si="3"/>
        <v>2</v>
      </c>
      <c r="E22">
        <f t="shared" si="4"/>
        <v>1</v>
      </c>
      <c r="F22" s="3">
        <f t="shared" si="5"/>
        <v>1</v>
      </c>
      <c r="G22" s="10">
        <f t="shared" si="6"/>
        <v>2</v>
      </c>
      <c r="H22" s="11">
        <f t="shared" si="7"/>
        <v>1</v>
      </c>
      <c r="I22" s="14">
        <f t="shared" si="11"/>
        <v>9.5495269750476997</v>
      </c>
      <c r="J22" s="14">
        <f t="shared" si="8"/>
        <v>9.5495269750476997</v>
      </c>
      <c r="K22" s="16">
        <f t="shared" si="9"/>
        <v>0.27875300175823448</v>
      </c>
      <c r="L22" s="24">
        <f t="shared" si="10"/>
        <v>0.5</v>
      </c>
      <c r="M22" s="19">
        <f t="shared" si="12"/>
        <v>9.6889034759268178</v>
      </c>
    </row>
    <row r="23" spans="1:13" x14ac:dyDescent="0.2">
      <c r="A23" s="12">
        <v>-3.643147068697164E-2</v>
      </c>
      <c r="B23" s="13">
        <f t="shared" si="1"/>
        <v>9.7918485061189617</v>
      </c>
      <c r="C23">
        <f t="shared" si="2"/>
        <v>1</v>
      </c>
      <c r="D23" s="3">
        <f t="shared" si="3"/>
        <v>2</v>
      </c>
      <c r="E23">
        <f t="shared" si="4"/>
        <v>1</v>
      </c>
      <c r="F23" s="3">
        <f t="shared" si="5"/>
        <v>1</v>
      </c>
      <c r="G23" s="10">
        <f t="shared" si="6"/>
        <v>2</v>
      </c>
      <c r="H23" s="11">
        <f t="shared" si="7"/>
        <v>1</v>
      </c>
      <c r="I23" s="14">
        <f t="shared" si="11"/>
        <v>9.6889034759268178</v>
      </c>
      <c r="J23" s="14">
        <f t="shared" si="8"/>
        <v>9.6889034759268178</v>
      </c>
      <c r="K23" s="16">
        <f t="shared" si="9"/>
        <v>0.10294503019214396</v>
      </c>
      <c r="L23" s="24">
        <f t="shared" si="10"/>
        <v>0.5</v>
      </c>
      <c r="M23" s="19">
        <f t="shared" si="12"/>
        <v>9.7403759910228906</v>
      </c>
    </row>
    <row r="24" spans="1:13" x14ac:dyDescent="0.2">
      <c r="A24" s="12">
        <v>0.32042146061586352</v>
      </c>
      <c r="B24" s="13">
        <f t="shared" si="1"/>
        <v>10.112269966734825</v>
      </c>
      <c r="C24">
        <f t="shared" si="2"/>
        <v>1</v>
      </c>
      <c r="D24" s="3">
        <f t="shared" si="3"/>
        <v>2</v>
      </c>
      <c r="E24">
        <f t="shared" si="4"/>
        <v>1</v>
      </c>
      <c r="F24" s="3">
        <f t="shared" si="5"/>
        <v>1</v>
      </c>
      <c r="G24" s="10">
        <f t="shared" si="6"/>
        <v>2</v>
      </c>
      <c r="H24" s="11">
        <f t="shared" si="7"/>
        <v>1</v>
      </c>
      <c r="I24" s="14">
        <f t="shared" si="11"/>
        <v>9.7403759910228906</v>
      </c>
      <c r="J24" s="14">
        <f t="shared" si="8"/>
        <v>9.7403759910228906</v>
      </c>
      <c r="K24" s="16">
        <f t="shared" si="9"/>
        <v>0.37189397571193439</v>
      </c>
      <c r="L24" s="24">
        <f t="shared" si="10"/>
        <v>0.5</v>
      </c>
      <c r="M24" s="19">
        <f t="shared" si="12"/>
        <v>9.9263229788788578</v>
      </c>
    </row>
    <row r="25" spans="1:13" x14ac:dyDescent="0.2">
      <c r="A25" s="12">
        <v>0.17869350260933253</v>
      </c>
      <c r="B25" s="13">
        <f t="shared" si="1"/>
        <v>10.290963469344158</v>
      </c>
      <c r="C25">
        <f t="shared" si="2"/>
        <v>1</v>
      </c>
      <c r="D25" s="3">
        <f t="shared" si="3"/>
        <v>2</v>
      </c>
      <c r="E25">
        <f t="shared" si="4"/>
        <v>1</v>
      </c>
      <c r="F25" s="3">
        <f t="shared" si="5"/>
        <v>1</v>
      </c>
      <c r="G25" s="10">
        <f t="shared" si="6"/>
        <v>2</v>
      </c>
      <c r="H25" s="11">
        <f t="shared" si="7"/>
        <v>1</v>
      </c>
      <c r="I25" s="14">
        <f t="shared" si="11"/>
        <v>9.9263229788788578</v>
      </c>
      <c r="J25" s="14">
        <f t="shared" si="8"/>
        <v>9.9263229788788578</v>
      </c>
      <c r="K25" s="16">
        <f t="shared" si="9"/>
        <v>0.3646404904653</v>
      </c>
      <c r="L25" s="24">
        <f t="shared" si="10"/>
        <v>0.5</v>
      </c>
      <c r="M25" s="19">
        <f t="shared" si="12"/>
        <v>10.108643224111507</v>
      </c>
    </row>
    <row r="26" spans="1:13" x14ac:dyDescent="0.2">
      <c r="A26" s="12">
        <v>2.3934141056550784E-2</v>
      </c>
      <c r="B26" s="13">
        <f t="shared" si="1"/>
        <v>10.314897610400708</v>
      </c>
      <c r="C26">
        <f t="shared" si="2"/>
        <v>1</v>
      </c>
      <c r="D26" s="3">
        <f t="shared" si="3"/>
        <v>2</v>
      </c>
      <c r="E26">
        <f t="shared" si="4"/>
        <v>1</v>
      </c>
      <c r="F26" s="3">
        <f t="shared" si="5"/>
        <v>1</v>
      </c>
      <c r="G26" s="10">
        <f t="shared" si="6"/>
        <v>2</v>
      </c>
      <c r="H26" s="11">
        <f t="shared" si="7"/>
        <v>1</v>
      </c>
      <c r="I26" s="14">
        <f t="shared" si="11"/>
        <v>10.108643224111507</v>
      </c>
      <c r="J26" s="14">
        <f t="shared" si="8"/>
        <v>10.108643224111507</v>
      </c>
      <c r="K26" s="16">
        <f t="shared" si="9"/>
        <v>0.20625438628920101</v>
      </c>
      <c r="L26" s="24">
        <f t="shared" si="10"/>
        <v>0.5</v>
      </c>
      <c r="M26" s="19">
        <f t="shared" si="12"/>
        <v>10.211770417256108</v>
      </c>
    </row>
    <row r="27" spans="1:13" x14ac:dyDescent="0.2">
      <c r="A27" s="12">
        <v>0.10843989379558705</v>
      </c>
      <c r="B27" s="13">
        <f t="shared" si="1"/>
        <v>10.423337504196295</v>
      </c>
      <c r="C27">
        <f t="shared" si="2"/>
        <v>1</v>
      </c>
      <c r="D27" s="3">
        <f t="shared" si="3"/>
        <v>2</v>
      </c>
      <c r="E27">
        <f t="shared" si="4"/>
        <v>1</v>
      </c>
      <c r="F27" s="3">
        <f t="shared" si="5"/>
        <v>1</v>
      </c>
      <c r="G27" s="10">
        <f t="shared" si="6"/>
        <v>2</v>
      </c>
      <c r="H27" s="11">
        <f t="shared" si="7"/>
        <v>1</v>
      </c>
      <c r="I27" s="14">
        <f t="shared" si="11"/>
        <v>10.211770417256108</v>
      </c>
      <c r="J27" s="14">
        <f t="shared" si="8"/>
        <v>10.211770417256108</v>
      </c>
      <c r="K27" s="16">
        <f t="shared" si="9"/>
        <v>0.21156708694018711</v>
      </c>
      <c r="L27" s="24">
        <f t="shared" si="10"/>
        <v>0.5</v>
      </c>
      <c r="M27" s="19">
        <f t="shared" si="12"/>
        <v>10.317553960726201</v>
      </c>
    </row>
    <row r="28" spans="1:13" x14ac:dyDescent="0.2">
      <c r="A28" s="12">
        <v>-0.14678640095217749</v>
      </c>
      <c r="B28" s="13">
        <f t="shared" si="1"/>
        <v>10.276551103244119</v>
      </c>
      <c r="C28">
        <f t="shared" si="2"/>
        <v>1</v>
      </c>
      <c r="D28" s="3">
        <f t="shared" si="3"/>
        <v>2</v>
      </c>
      <c r="E28">
        <f t="shared" si="4"/>
        <v>1</v>
      </c>
      <c r="F28" s="3">
        <f t="shared" si="5"/>
        <v>1</v>
      </c>
      <c r="G28" s="10">
        <f t="shared" si="6"/>
        <v>2</v>
      </c>
      <c r="H28" s="11">
        <f t="shared" si="7"/>
        <v>1</v>
      </c>
      <c r="I28" s="14">
        <f t="shared" si="11"/>
        <v>10.317553960726201</v>
      </c>
      <c r="J28" s="14">
        <f t="shared" si="8"/>
        <v>10.317553960726201</v>
      </c>
      <c r="K28" s="16">
        <f t="shared" si="9"/>
        <v>-4.1002857482082433E-2</v>
      </c>
      <c r="L28" s="24">
        <f t="shared" si="10"/>
        <v>0.5</v>
      </c>
      <c r="M28" s="19">
        <f t="shared" si="12"/>
        <v>10.297052531985159</v>
      </c>
    </row>
    <row r="29" spans="1:13" x14ac:dyDescent="0.2">
      <c r="A29" s="12">
        <v>0.54735709707937863</v>
      </c>
      <c r="B29" s="13">
        <f t="shared" si="1"/>
        <v>10.823908200323498</v>
      </c>
      <c r="C29">
        <f t="shared" si="2"/>
        <v>1</v>
      </c>
      <c r="D29" s="3">
        <f t="shared" si="3"/>
        <v>2</v>
      </c>
      <c r="E29">
        <f t="shared" si="4"/>
        <v>1</v>
      </c>
      <c r="F29" s="3">
        <f t="shared" si="5"/>
        <v>1</v>
      </c>
      <c r="G29" s="10">
        <f t="shared" si="6"/>
        <v>2</v>
      </c>
      <c r="H29" s="11">
        <f t="shared" si="7"/>
        <v>1</v>
      </c>
      <c r="I29" s="14">
        <f t="shared" si="11"/>
        <v>10.297052531985159</v>
      </c>
      <c r="J29" s="14">
        <f t="shared" si="8"/>
        <v>10.297052531985159</v>
      </c>
      <c r="K29" s="16">
        <f t="shared" si="9"/>
        <v>0.52685566833833875</v>
      </c>
      <c r="L29" s="24">
        <f t="shared" si="10"/>
        <v>0.5</v>
      </c>
      <c r="M29" s="19">
        <f t="shared" si="12"/>
        <v>10.560480366154328</v>
      </c>
    </row>
    <row r="30" spans="1:13" x14ac:dyDescent="0.2">
      <c r="A30" s="12">
        <v>0.40950498977629934</v>
      </c>
      <c r="B30" s="13">
        <f t="shared" si="1"/>
        <v>11.233413190099798</v>
      </c>
      <c r="C30">
        <f t="shared" si="2"/>
        <v>1</v>
      </c>
      <c r="D30" s="3">
        <f t="shared" si="3"/>
        <v>2</v>
      </c>
      <c r="E30">
        <f t="shared" si="4"/>
        <v>1</v>
      </c>
      <c r="F30" s="3">
        <f t="shared" si="5"/>
        <v>1</v>
      </c>
      <c r="G30" s="10">
        <f t="shared" si="6"/>
        <v>2</v>
      </c>
      <c r="H30" s="11">
        <f t="shared" si="7"/>
        <v>1</v>
      </c>
      <c r="I30" s="14">
        <f t="shared" si="11"/>
        <v>10.560480366154328</v>
      </c>
      <c r="J30" s="14">
        <f t="shared" si="8"/>
        <v>10.560480366154328</v>
      </c>
      <c r="K30" s="16">
        <f t="shared" si="9"/>
        <v>0.67293282394546949</v>
      </c>
      <c r="L30" s="24">
        <f t="shared" si="10"/>
        <v>0.5</v>
      </c>
      <c r="M30" s="19">
        <f t="shared" si="12"/>
        <v>10.896946778127063</v>
      </c>
    </row>
    <row r="31" spans="1:13" x14ac:dyDescent="0.2">
      <c r="A31" s="12">
        <v>0.29948576311532948</v>
      </c>
      <c r="B31" s="13">
        <f t="shared" si="1"/>
        <v>11.532898953215128</v>
      </c>
      <c r="C31">
        <f t="shared" si="2"/>
        <v>1</v>
      </c>
      <c r="D31" s="3">
        <f t="shared" si="3"/>
        <v>2</v>
      </c>
      <c r="E31">
        <f t="shared" si="4"/>
        <v>1</v>
      </c>
      <c r="F31" s="3">
        <f t="shared" si="5"/>
        <v>1</v>
      </c>
      <c r="G31" s="10">
        <f t="shared" si="6"/>
        <v>2</v>
      </c>
      <c r="H31" s="11">
        <f t="shared" si="7"/>
        <v>1</v>
      </c>
      <c r="I31" s="14">
        <f t="shared" si="11"/>
        <v>10.896946778127063</v>
      </c>
      <c r="J31" s="14">
        <f t="shared" si="8"/>
        <v>10.896946778127063</v>
      </c>
      <c r="K31" s="16">
        <f t="shared" si="9"/>
        <v>0.63595217508806456</v>
      </c>
      <c r="L31" s="24">
        <f t="shared" si="10"/>
        <v>0.5</v>
      </c>
      <c r="M31" s="19">
        <f t="shared" si="12"/>
        <v>11.214922865671095</v>
      </c>
    </row>
    <row r="32" spans="1:13" x14ac:dyDescent="0.2">
      <c r="A32" s="12">
        <v>-0.23004089480269785</v>
      </c>
      <c r="B32" s="13">
        <f t="shared" si="1"/>
        <v>11.302858058412429</v>
      </c>
      <c r="C32">
        <f t="shared" si="2"/>
        <v>1</v>
      </c>
      <c r="D32" s="3">
        <f t="shared" si="3"/>
        <v>2</v>
      </c>
      <c r="E32">
        <f t="shared" si="4"/>
        <v>1</v>
      </c>
      <c r="F32" s="3">
        <f t="shared" si="5"/>
        <v>1</v>
      </c>
      <c r="G32" s="10">
        <f t="shared" si="6"/>
        <v>2</v>
      </c>
      <c r="H32" s="11">
        <f t="shared" si="7"/>
        <v>1</v>
      </c>
      <c r="I32" s="14">
        <f t="shared" si="11"/>
        <v>11.214922865671095</v>
      </c>
      <c r="J32" s="14">
        <f t="shared" si="8"/>
        <v>11.214922865671095</v>
      </c>
      <c r="K32" s="16">
        <f t="shared" si="9"/>
        <v>8.7935192741333879E-2</v>
      </c>
      <c r="L32" s="24">
        <f t="shared" si="10"/>
        <v>0.5</v>
      </c>
      <c r="M32" s="19">
        <f t="shared" si="12"/>
        <v>11.258890462041762</v>
      </c>
    </row>
    <row r="33" spans="1:13" x14ac:dyDescent="0.2">
      <c r="A33" s="12">
        <v>0.72793511764885399</v>
      </c>
      <c r="B33" s="13">
        <f t="shared" si="1"/>
        <v>12.030793176061284</v>
      </c>
      <c r="C33">
        <f t="shared" si="2"/>
        <v>1</v>
      </c>
      <c r="D33" s="3">
        <f t="shared" si="3"/>
        <v>2</v>
      </c>
      <c r="E33">
        <f t="shared" si="4"/>
        <v>1</v>
      </c>
      <c r="F33" s="3">
        <f t="shared" si="5"/>
        <v>1</v>
      </c>
      <c r="G33" s="10">
        <f t="shared" si="6"/>
        <v>2</v>
      </c>
      <c r="H33" s="11">
        <f t="shared" si="7"/>
        <v>1</v>
      </c>
      <c r="I33" s="14">
        <f t="shared" si="11"/>
        <v>11.258890462041762</v>
      </c>
      <c r="J33" s="14">
        <f t="shared" si="8"/>
        <v>11.258890462041762</v>
      </c>
      <c r="K33" s="16">
        <f t="shared" si="9"/>
        <v>0.7719027140195216</v>
      </c>
      <c r="L33" s="24">
        <f t="shared" si="10"/>
        <v>0.5</v>
      </c>
      <c r="M33" s="19">
        <f t="shared" si="12"/>
        <v>11.644841819051523</v>
      </c>
    </row>
    <row r="34" spans="1:13" x14ac:dyDescent="0.2">
      <c r="A34" s="12">
        <v>-0.12578966643269143</v>
      </c>
      <c r="B34" s="13">
        <f t="shared" si="1"/>
        <v>11.905003509628592</v>
      </c>
      <c r="C34">
        <f t="shared" si="2"/>
        <v>1</v>
      </c>
      <c r="D34" s="3">
        <f t="shared" si="3"/>
        <v>2</v>
      </c>
      <c r="E34">
        <f t="shared" si="4"/>
        <v>1</v>
      </c>
      <c r="F34" s="3">
        <f t="shared" si="5"/>
        <v>1</v>
      </c>
      <c r="G34" s="10">
        <f t="shared" si="6"/>
        <v>2</v>
      </c>
      <c r="H34" s="11">
        <f t="shared" si="7"/>
        <v>1</v>
      </c>
      <c r="I34" s="14">
        <f t="shared" si="11"/>
        <v>11.644841819051523</v>
      </c>
      <c r="J34" s="14">
        <f t="shared" si="8"/>
        <v>11.644841819051523</v>
      </c>
      <c r="K34" s="16">
        <f t="shared" si="9"/>
        <v>0.26016169057706939</v>
      </c>
      <c r="L34" s="24">
        <f t="shared" si="10"/>
        <v>0.5</v>
      </c>
      <c r="M34" s="19">
        <f t="shared" si="12"/>
        <v>11.774922664340057</v>
      </c>
    </row>
    <row r="35" spans="1:13" x14ac:dyDescent="0.2">
      <c r="A35" s="12">
        <v>0.48961607715079192</v>
      </c>
      <c r="B35" s="13">
        <f t="shared" si="1"/>
        <v>12.394619586779385</v>
      </c>
      <c r="C35">
        <f t="shared" si="2"/>
        <v>1</v>
      </c>
      <c r="D35" s="3">
        <f t="shared" si="3"/>
        <v>2</v>
      </c>
      <c r="E35">
        <f t="shared" si="4"/>
        <v>1</v>
      </c>
      <c r="F35" s="3">
        <f t="shared" si="5"/>
        <v>1</v>
      </c>
      <c r="G35" s="10">
        <f t="shared" si="6"/>
        <v>2</v>
      </c>
      <c r="H35" s="11">
        <f t="shared" si="7"/>
        <v>1</v>
      </c>
      <c r="I35" s="14">
        <f t="shared" si="11"/>
        <v>11.774922664340057</v>
      </c>
      <c r="J35" s="14">
        <f t="shared" si="8"/>
        <v>11.774922664340057</v>
      </c>
      <c r="K35" s="16">
        <f t="shared" si="9"/>
        <v>0.61969692243932784</v>
      </c>
      <c r="L35" s="24">
        <f t="shared" si="10"/>
        <v>0.5</v>
      </c>
      <c r="M35" s="19">
        <f t="shared" si="12"/>
        <v>12.084771125559721</v>
      </c>
    </row>
    <row r="36" spans="1:13" x14ac:dyDescent="0.2">
      <c r="A36" s="12">
        <v>0.63622699667348248</v>
      </c>
      <c r="B36" s="13">
        <f t="shared" si="1"/>
        <v>13.030846583452867</v>
      </c>
      <c r="C36">
        <f t="shared" si="2"/>
        <v>1</v>
      </c>
      <c r="D36" s="3">
        <f t="shared" si="3"/>
        <v>2</v>
      </c>
      <c r="E36">
        <f t="shared" si="4"/>
        <v>1</v>
      </c>
      <c r="F36" s="3">
        <f t="shared" si="5"/>
        <v>1</v>
      </c>
      <c r="G36" s="10">
        <f t="shared" si="6"/>
        <v>2</v>
      </c>
      <c r="H36" s="11">
        <f t="shared" si="7"/>
        <v>1</v>
      </c>
      <c r="I36" s="14">
        <f t="shared" si="11"/>
        <v>12.084771125559721</v>
      </c>
      <c r="J36" s="14">
        <f t="shared" si="8"/>
        <v>12.084771125559721</v>
      </c>
      <c r="K36" s="16">
        <f t="shared" si="9"/>
        <v>0.94607545789314607</v>
      </c>
      <c r="L36" s="24">
        <f t="shared" si="10"/>
        <v>0.5</v>
      </c>
      <c r="M36" s="19">
        <f t="shared" si="12"/>
        <v>12.557808854506295</v>
      </c>
    </row>
    <row r="37" spans="1:13" x14ac:dyDescent="0.2">
      <c r="A37" s="12">
        <v>0.2508087405011139</v>
      </c>
      <c r="B37" s="13">
        <f t="shared" si="1"/>
        <v>13.281655323953981</v>
      </c>
      <c r="C37">
        <f t="shared" si="2"/>
        <v>1</v>
      </c>
      <c r="D37" s="3">
        <f t="shared" si="3"/>
        <v>2</v>
      </c>
      <c r="E37">
        <f t="shared" si="4"/>
        <v>1</v>
      </c>
      <c r="F37" s="3">
        <f t="shared" si="5"/>
        <v>1</v>
      </c>
      <c r="G37" s="10">
        <f t="shared" si="6"/>
        <v>2</v>
      </c>
      <c r="H37" s="11">
        <f t="shared" si="7"/>
        <v>1</v>
      </c>
      <c r="I37" s="14">
        <f t="shared" si="11"/>
        <v>12.557808854506295</v>
      </c>
      <c r="J37" s="14">
        <f t="shared" si="8"/>
        <v>12.557808854506295</v>
      </c>
      <c r="K37" s="16">
        <f t="shared" si="9"/>
        <v>0.72384646944768605</v>
      </c>
      <c r="L37" s="24">
        <f t="shared" si="10"/>
        <v>0.5</v>
      </c>
      <c r="M37" s="19">
        <f t="shared" si="12"/>
        <v>12.919732089230138</v>
      </c>
    </row>
    <row r="38" spans="1:13" x14ac:dyDescent="0.2">
      <c r="A38" s="12">
        <v>0.64571825312051756</v>
      </c>
      <c r="B38" s="13">
        <f t="shared" si="1"/>
        <v>13.927373577074498</v>
      </c>
      <c r="C38">
        <f t="shared" si="2"/>
        <v>1</v>
      </c>
      <c r="D38" s="3">
        <f t="shared" si="3"/>
        <v>2</v>
      </c>
      <c r="E38">
        <f t="shared" si="4"/>
        <v>1</v>
      </c>
      <c r="F38" s="3">
        <f t="shared" si="5"/>
        <v>1</v>
      </c>
      <c r="G38" s="10">
        <f t="shared" si="6"/>
        <v>2</v>
      </c>
      <c r="H38" s="11">
        <f t="shared" si="7"/>
        <v>1</v>
      </c>
      <c r="I38" s="14">
        <f t="shared" si="11"/>
        <v>12.919732089230138</v>
      </c>
      <c r="J38" s="14">
        <f t="shared" si="8"/>
        <v>12.919732089230138</v>
      </c>
      <c r="K38" s="16">
        <f t="shared" si="9"/>
        <v>1.00764148784436</v>
      </c>
      <c r="L38" s="24">
        <f t="shared" si="10"/>
        <v>0.5</v>
      </c>
      <c r="M38" s="19">
        <f t="shared" si="12"/>
        <v>13.423552833152318</v>
      </c>
    </row>
    <row r="39" spans="1:13" x14ac:dyDescent="0.2">
      <c r="A39" s="12">
        <v>3.9315469832453376E-2</v>
      </c>
      <c r="B39" s="13">
        <f t="shared" si="1"/>
        <v>13.966689046906952</v>
      </c>
      <c r="C39">
        <f t="shared" si="2"/>
        <v>1</v>
      </c>
      <c r="D39" s="3">
        <f t="shared" si="3"/>
        <v>2</v>
      </c>
      <c r="E39">
        <f t="shared" si="4"/>
        <v>1</v>
      </c>
      <c r="F39" s="3">
        <f t="shared" si="5"/>
        <v>1</v>
      </c>
      <c r="G39" s="10">
        <f t="shared" si="6"/>
        <v>2</v>
      </c>
      <c r="H39" s="11">
        <f t="shared" si="7"/>
        <v>1</v>
      </c>
      <c r="I39" s="14">
        <f t="shared" si="11"/>
        <v>13.423552833152318</v>
      </c>
      <c r="J39" s="14">
        <f t="shared" si="8"/>
        <v>13.423552833152318</v>
      </c>
      <c r="K39" s="16">
        <f t="shared" si="9"/>
        <v>0.54313621375463406</v>
      </c>
      <c r="L39" s="24">
        <f t="shared" si="10"/>
        <v>0.5</v>
      </c>
      <c r="M39" s="19">
        <f t="shared" si="12"/>
        <v>13.695120940029636</v>
      </c>
    </row>
    <row r="40" spans="1:13" x14ac:dyDescent="0.2">
      <c r="A40" s="12">
        <v>0.74020355845820485</v>
      </c>
      <c r="B40" s="13">
        <f t="shared" si="1"/>
        <v>14.706892605365157</v>
      </c>
      <c r="C40">
        <f t="shared" si="2"/>
        <v>1</v>
      </c>
      <c r="D40" s="3">
        <f t="shared" si="3"/>
        <v>2</v>
      </c>
      <c r="E40">
        <f t="shared" si="4"/>
        <v>1</v>
      </c>
      <c r="F40" s="3">
        <f t="shared" si="5"/>
        <v>1</v>
      </c>
      <c r="G40" s="10">
        <f t="shared" si="6"/>
        <v>2</v>
      </c>
      <c r="H40" s="11">
        <f t="shared" si="7"/>
        <v>1</v>
      </c>
      <c r="I40" s="14">
        <f t="shared" si="11"/>
        <v>13.695120940029636</v>
      </c>
      <c r="J40" s="14">
        <f t="shared" si="8"/>
        <v>13.695120940029636</v>
      </c>
      <c r="K40" s="16">
        <f t="shared" si="9"/>
        <v>1.0117716653355213</v>
      </c>
      <c r="L40" s="24">
        <f t="shared" si="10"/>
        <v>0.5</v>
      </c>
      <c r="M40" s="19">
        <f t="shared" si="12"/>
        <v>14.201006772697397</v>
      </c>
    </row>
    <row r="41" spans="1:13" x14ac:dyDescent="0.2">
      <c r="A41" s="12">
        <v>0.64242225409710985</v>
      </c>
      <c r="B41" s="13">
        <f t="shared" si="1"/>
        <v>15.349314859462266</v>
      </c>
      <c r="C41">
        <f t="shared" si="2"/>
        <v>1</v>
      </c>
      <c r="D41" s="3">
        <f t="shared" si="3"/>
        <v>2</v>
      </c>
      <c r="E41">
        <f t="shared" si="4"/>
        <v>1</v>
      </c>
      <c r="F41" s="3">
        <f t="shared" si="5"/>
        <v>1</v>
      </c>
      <c r="G41" s="10">
        <f t="shared" si="6"/>
        <v>2</v>
      </c>
      <c r="H41" s="11">
        <f t="shared" si="7"/>
        <v>1</v>
      </c>
      <c r="I41" s="14">
        <f t="shared" si="11"/>
        <v>14.201006772697397</v>
      </c>
      <c r="J41" s="14">
        <f t="shared" si="8"/>
        <v>14.201006772697397</v>
      </c>
      <c r="K41" s="16">
        <f t="shared" si="9"/>
        <v>1.1483080867648692</v>
      </c>
      <c r="L41" s="24">
        <f t="shared" si="10"/>
        <v>0.5</v>
      </c>
      <c r="M41" s="19">
        <f t="shared" si="12"/>
        <v>14.775160816079833</v>
      </c>
    </row>
    <row r="42" spans="1:13" x14ac:dyDescent="0.2">
      <c r="A42" s="12">
        <v>0.47154911954100165</v>
      </c>
      <c r="B42" s="13">
        <f t="shared" si="1"/>
        <v>15.820863979003269</v>
      </c>
      <c r="C42">
        <f t="shared" si="2"/>
        <v>1</v>
      </c>
      <c r="D42" s="3">
        <f t="shared" si="3"/>
        <v>2</v>
      </c>
      <c r="E42">
        <f t="shared" si="4"/>
        <v>1</v>
      </c>
      <c r="F42" s="3">
        <f t="shared" si="5"/>
        <v>1</v>
      </c>
      <c r="G42" s="10">
        <f t="shared" si="6"/>
        <v>2</v>
      </c>
      <c r="H42" s="11">
        <f t="shared" si="7"/>
        <v>1</v>
      </c>
      <c r="I42" s="14">
        <f t="shared" si="11"/>
        <v>14.775160816079833</v>
      </c>
      <c r="J42" s="14">
        <f t="shared" si="8"/>
        <v>14.775160816079833</v>
      </c>
      <c r="K42" s="16">
        <f t="shared" si="9"/>
        <v>1.0457031629234361</v>
      </c>
      <c r="L42" s="24">
        <f t="shared" si="10"/>
        <v>0.5</v>
      </c>
      <c r="M42" s="19">
        <f t="shared" si="12"/>
        <v>15.298012397541552</v>
      </c>
    </row>
    <row r="43" spans="1:13" x14ac:dyDescent="0.2">
      <c r="A43" s="12">
        <v>0.22599719229712822</v>
      </c>
      <c r="B43" s="13">
        <f t="shared" si="1"/>
        <v>16.046861171300396</v>
      </c>
      <c r="C43">
        <f t="shared" si="2"/>
        <v>1</v>
      </c>
      <c r="D43" s="3">
        <f t="shared" si="3"/>
        <v>2</v>
      </c>
      <c r="E43">
        <f t="shared" si="4"/>
        <v>1</v>
      </c>
      <c r="F43" s="3">
        <f t="shared" si="5"/>
        <v>1</v>
      </c>
      <c r="G43" s="10">
        <f t="shared" si="6"/>
        <v>2</v>
      </c>
      <c r="H43" s="11">
        <f t="shared" si="7"/>
        <v>1</v>
      </c>
      <c r="I43" s="14">
        <f t="shared" si="11"/>
        <v>15.298012397541552</v>
      </c>
      <c r="J43" s="14">
        <f t="shared" si="8"/>
        <v>15.298012397541552</v>
      </c>
      <c r="K43" s="16">
        <f t="shared" si="9"/>
        <v>0.74884877375884429</v>
      </c>
      <c r="L43" s="24">
        <f t="shared" si="10"/>
        <v>0.5</v>
      </c>
      <c r="M43" s="19">
        <f t="shared" si="12"/>
        <v>15.672436784420974</v>
      </c>
    </row>
    <row r="44" spans="1:13" x14ac:dyDescent="0.2">
      <c r="A44" s="12">
        <v>0.18968016602069154</v>
      </c>
      <c r="B44" s="13">
        <f t="shared" si="1"/>
        <v>16.236541337321089</v>
      </c>
      <c r="C44">
        <f t="shared" si="2"/>
        <v>1</v>
      </c>
      <c r="D44" s="3">
        <f t="shared" si="3"/>
        <v>2</v>
      </c>
      <c r="E44">
        <f t="shared" si="4"/>
        <v>1</v>
      </c>
      <c r="F44" s="3">
        <f t="shared" si="5"/>
        <v>1</v>
      </c>
      <c r="G44" s="10">
        <f t="shared" si="6"/>
        <v>2</v>
      </c>
      <c r="H44" s="11">
        <f t="shared" si="7"/>
        <v>1</v>
      </c>
      <c r="I44" s="14">
        <f t="shared" si="11"/>
        <v>15.672436784420974</v>
      </c>
      <c r="J44" s="14">
        <f t="shared" si="8"/>
        <v>15.672436784420974</v>
      </c>
      <c r="K44" s="16">
        <f t="shared" si="9"/>
        <v>0.56410455290011541</v>
      </c>
      <c r="L44" s="24">
        <f t="shared" si="10"/>
        <v>0.5</v>
      </c>
      <c r="M44" s="19">
        <f t="shared" si="12"/>
        <v>15.954489060871031</v>
      </c>
    </row>
    <row r="45" spans="1:13" x14ac:dyDescent="0.2">
      <c r="A45" s="12">
        <v>0.25965910824915306</v>
      </c>
      <c r="B45" s="13">
        <f t="shared" si="1"/>
        <v>16.496200445570242</v>
      </c>
      <c r="C45">
        <f t="shared" si="2"/>
        <v>1</v>
      </c>
      <c r="D45" s="3">
        <f t="shared" si="3"/>
        <v>2</v>
      </c>
      <c r="E45">
        <f t="shared" si="4"/>
        <v>1</v>
      </c>
      <c r="F45" s="3">
        <f t="shared" si="5"/>
        <v>1</v>
      </c>
      <c r="G45" s="10">
        <f t="shared" si="6"/>
        <v>2</v>
      </c>
      <c r="H45" s="11">
        <f t="shared" si="7"/>
        <v>1</v>
      </c>
      <c r="I45" s="14">
        <f t="shared" si="11"/>
        <v>15.954489060871031</v>
      </c>
      <c r="J45" s="14">
        <f t="shared" si="8"/>
        <v>15.954489060871031</v>
      </c>
      <c r="K45" s="16">
        <f t="shared" si="9"/>
        <v>0.54171138469921054</v>
      </c>
      <c r="L45" s="24">
        <f t="shared" si="10"/>
        <v>0.5</v>
      </c>
      <c r="M45" s="19">
        <f t="shared" si="12"/>
        <v>16.225344753220636</v>
      </c>
    </row>
    <row r="46" spans="1:13" x14ac:dyDescent="0.2">
      <c r="A46" s="12">
        <v>0.74035615100558494</v>
      </c>
      <c r="B46" s="13">
        <f t="shared" si="1"/>
        <v>17.236556596575827</v>
      </c>
      <c r="C46">
        <f t="shared" si="2"/>
        <v>1</v>
      </c>
      <c r="D46" s="3">
        <f t="shared" si="3"/>
        <v>2</v>
      </c>
      <c r="E46">
        <f t="shared" si="4"/>
        <v>1</v>
      </c>
      <c r="F46" s="3">
        <f t="shared" si="5"/>
        <v>1</v>
      </c>
      <c r="G46" s="10">
        <f t="shared" si="6"/>
        <v>2</v>
      </c>
      <c r="H46" s="11">
        <f t="shared" si="7"/>
        <v>1</v>
      </c>
      <c r="I46" s="14">
        <f t="shared" si="11"/>
        <v>16.225344753220636</v>
      </c>
      <c r="J46" s="14">
        <f t="shared" si="8"/>
        <v>16.225344753220636</v>
      </c>
      <c r="K46" s="16">
        <f t="shared" si="9"/>
        <v>1.0112118433551913</v>
      </c>
      <c r="L46" s="24">
        <f t="shared" si="10"/>
        <v>0.5</v>
      </c>
      <c r="M46" s="19">
        <f t="shared" si="12"/>
        <v>16.730950674898232</v>
      </c>
    </row>
    <row r="47" spans="1:13" x14ac:dyDescent="0.2">
      <c r="A47" s="12">
        <v>5.2873317667165298E-3</v>
      </c>
      <c r="B47" s="13">
        <f t="shared" si="1"/>
        <v>17.241843928342544</v>
      </c>
      <c r="C47">
        <f t="shared" si="2"/>
        <v>1</v>
      </c>
      <c r="D47" s="3">
        <f t="shared" si="3"/>
        <v>2</v>
      </c>
      <c r="E47">
        <f t="shared" si="4"/>
        <v>1</v>
      </c>
      <c r="F47" s="3">
        <f t="shared" si="5"/>
        <v>1</v>
      </c>
      <c r="G47" s="10">
        <f t="shared" si="6"/>
        <v>2</v>
      </c>
      <c r="H47" s="11">
        <f t="shared" si="7"/>
        <v>1</v>
      </c>
      <c r="I47" s="14">
        <f t="shared" si="11"/>
        <v>16.730950674898232</v>
      </c>
      <c r="J47" s="14">
        <f t="shared" si="8"/>
        <v>16.730950674898232</v>
      </c>
      <c r="K47" s="16">
        <f t="shared" si="9"/>
        <v>0.51089325344431202</v>
      </c>
      <c r="L47" s="24">
        <f t="shared" si="10"/>
        <v>0.5</v>
      </c>
      <c r="M47" s="19">
        <f t="shared" si="12"/>
        <v>16.986397301620386</v>
      </c>
    </row>
    <row r="48" spans="1:13" x14ac:dyDescent="0.2">
      <c r="A48" s="12">
        <v>0.25282296212652977</v>
      </c>
      <c r="B48" s="13">
        <f t="shared" si="1"/>
        <v>17.494666890469073</v>
      </c>
      <c r="C48">
        <f t="shared" si="2"/>
        <v>1</v>
      </c>
      <c r="D48" s="3">
        <f t="shared" si="3"/>
        <v>2</v>
      </c>
      <c r="E48">
        <f t="shared" si="4"/>
        <v>1</v>
      </c>
      <c r="F48" s="3">
        <f t="shared" si="5"/>
        <v>1</v>
      </c>
      <c r="G48" s="10">
        <f t="shared" si="6"/>
        <v>2</v>
      </c>
      <c r="H48" s="11">
        <f t="shared" si="7"/>
        <v>1</v>
      </c>
      <c r="I48" s="14">
        <f t="shared" si="11"/>
        <v>16.986397301620386</v>
      </c>
      <c r="J48" s="14">
        <f t="shared" si="8"/>
        <v>16.986397301620386</v>
      </c>
      <c r="K48" s="16">
        <f t="shared" si="9"/>
        <v>0.50826958884868745</v>
      </c>
      <c r="L48" s="24">
        <f t="shared" si="10"/>
        <v>0.5</v>
      </c>
      <c r="M48" s="19">
        <f t="shared" si="12"/>
        <v>17.240532096044731</v>
      </c>
    </row>
    <row r="49" spans="1:13" x14ac:dyDescent="0.2">
      <c r="A49" s="12">
        <v>0.39223151341288487</v>
      </c>
      <c r="B49" s="13">
        <f t="shared" si="1"/>
        <v>17.886898403881958</v>
      </c>
      <c r="C49">
        <f t="shared" si="2"/>
        <v>1</v>
      </c>
      <c r="D49" s="3">
        <f t="shared" si="3"/>
        <v>2</v>
      </c>
      <c r="E49">
        <f t="shared" si="4"/>
        <v>1</v>
      </c>
      <c r="F49" s="3">
        <f t="shared" si="5"/>
        <v>1</v>
      </c>
      <c r="G49" s="10">
        <f t="shared" si="6"/>
        <v>2</v>
      </c>
      <c r="H49" s="11">
        <f t="shared" si="7"/>
        <v>1</v>
      </c>
      <c r="I49" s="14">
        <f t="shared" si="11"/>
        <v>17.240532096044731</v>
      </c>
      <c r="J49" s="14">
        <f t="shared" si="8"/>
        <v>17.240532096044731</v>
      </c>
      <c r="K49" s="16">
        <f t="shared" si="9"/>
        <v>0.64636630783722637</v>
      </c>
      <c r="L49" s="24">
        <f t="shared" si="10"/>
        <v>0.5</v>
      </c>
      <c r="M49" s="19">
        <f t="shared" si="12"/>
        <v>17.563715249963344</v>
      </c>
    </row>
    <row r="50" spans="1:13" x14ac:dyDescent="0.2">
      <c r="A50" s="12">
        <v>-0.19970549638355661</v>
      </c>
      <c r="B50" s="13">
        <f t="shared" si="1"/>
        <v>17.6871929074984</v>
      </c>
      <c r="C50">
        <f t="shared" si="2"/>
        <v>1</v>
      </c>
      <c r="D50" s="3">
        <f t="shared" si="3"/>
        <v>2</v>
      </c>
      <c r="E50">
        <f t="shared" si="4"/>
        <v>1</v>
      </c>
      <c r="F50" s="3">
        <f t="shared" si="5"/>
        <v>1</v>
      </c>
      <c r="G50" s="10">
        <f t="shared" si="6"/>
        <v>2</v>
      </c>
      <c r="H50" s="11">
        <f t="shared" si="7"/>
        <v>1</v>
      </c>
      <c r="I50" s="14">
        <f t="shared" si="11"/>
        <v>17.563715249963344</v>
      </c>
      <c r="J50" s="14">
        <f t="shared" si="8"/>
        <v>17.563715249963344</v>
      </c>
      <c r="K50" s="16">
        <f t="shared" si="9"/>
        <v>0.12347765753505513</v>
      </c>
      <c r="L50" s="24">
        <f t="shared" si="10"/>
        <v>0.5</v>
      </c>
      <c r="M50" s="19">
        <f t="shared" si="12"/>
        <v>17.625454078730872</v>
      </c>
    </row>
    <row r="51" spans="1:13" x14ac:dyDescent="0.2">
      <c r="A51" s="12">
        <v>0.18082979827265239</v>
      </c>
      <c r="B51" s="13">
        <f t="shared" si="1"/>
        <v>17.86802270577105</v>
      </c>
      <c r="C51">
        <f t="shared" si="2"/>
        <v>1</v>
      </c>
      <c r="D51" s="3">
        <f t="shared" si="3"/>
        <v>2</v>
      </c>
      <c r="E51">
        <f t="shared" si="4"/>
        <v>1</v>
      </c>
      <c r="F51" s="3">
        <f t="shared" si="5"/>
        <v>1</v>
      </c>
      <c r="G51" s="10">
        <f t="shared" si="6"/>
        <v>2</v>
      </c>
      <c r="H51" s="11">
        <f t="shared" si="7"/>
        <v>1</v>
      </c>
      <c r="I51" s="14">
        <f t="shared" si="11"/>
        <v>17.625454078730872</v>
      </c>
      <c r="J51" s="14">
        <f t="shared" si="8"/>
        <v>17.625454078730872</v>
      </c>
      <c r="K51" s="16">
        <f t="shared" si="9"/>
        <v>0.24256862704017834</v>
      </c>
      <c r="L51" s="24">
        <f t="shared" si="10"/>
        <v>0.5</v>
      </c>
      <c r="M51" s="19">
        <f t="shared" si="12"/>
        <v>17.746738392250961</v>
      </c>
    </row>
    <row r="52" spans="1:13" x14ac:dyDescent="0.2">
      <c r="A52" s="12">
        <v>0.47460097048860128</v>
      </c>
      <c r="B52" s="13">
        <f t="shared" si="1"/>
        <v>18.342623676259652</v>
      </c>
      <c r="C52">
        <f t="shared" si="2"/>
        <v>1</v>
      </c>
      <c r="D52" s="3">
        <f t="shared" si="3"/>
        <v>2</v>
      </c>
      <c r="E52">
        <f t="shared" si="4"/>
        <v>1</v>
      </c>
      <c r="F52" s="3">
        <f t="shared" si="5"/>
        <v>1</v>
      </c>
      <c r="G52" s="10">
        <f t="shared" si="6"/>
        <v>2</v>
      </c>
      <c r="H52" s="11">
        <f t="shared" si="7"/>
        <v>1</v>
      </c>
      <c r="I52" s="14">
        <f t="shared" si="11"/>
        <v>17.746738392250961</v>
      </c>
      <c r="J52" s="14">
        <f t="shared" si="8"/>
        <v>17.746738392250961</v>
      </c>
      <c r="K52" s="16">
        <f t="shared" si="9"/>
        <v>0.59588528400869123</v>
      </c>
      <c r="L52" s="24">
        <f t="shared" si="10"/>
        <v>0.5</v>
      </c>
      <c r="M52" s="19">
        <f t="shared" si="12"/>
        <v>18.044681034255305</v>
      </c>
    </row>
    <row r="53" spans="1:13" x14ac:dyDescent="0.2">
      <c r="A53" s="12">
        <v>3.8583025605029464E-2</v>
      </c>
      <c r="B53" s="13">
        <f t="shared" si="1"/>
        <v>18.381206701864681</v>
      </c>
      <c r="C53">
        <f t="shared" si="2"/>
        <v>1</v>
      </c>
      <c r="D53" s="3">
        <f t="shared" si="3"/>
        <v>2</v>
      </c>
      <c r="E53">
        <f t="shared" si="4"/>
        <v>1</v>
      </c>
      <c r="F53" s="3">
        <f t="shared" si="5"/>
        <v>1</v>
      </c>
      <c r="G53" s="10">
        <f t="shared" si="6"/>
        <v>2</v>
      </c>
      <c r="H53" s="11">
        <f t="shared" si="7"/>
        <v>1</v>
      </c>
      <c r="I53" s="14">
        <f t="shared" si="11"/>
        <v>18.044681034255305</v>
      </c>
      <c r="J53" s="14">
        <f t="shared" si="8"/>
        <v>18.044681034255305</v>
      </c>
      <c r="K53" s="16">
        <f t="shared" si="9"/>
        <v>0.33652566760937574</v>
      </c>
      <c r="L53" s="24">
        <f t="shared" si="10"/>
        <v>0.5</v>
      </c>
      <c r="M53" s="19">
        <f t="shared" si="12"/>
        <v>18.212943868059995</v>
      </c>
    </row>
    <row r="54" spans="1:13" x14ac:dyDescent="0.2">
      <c r="A54" s="12">
        <v>0.25617999816888948</v>
      </c>
      <c r="B54" s="13">
        <f t="shared" si="1"/>
        <v>18.63738670003357</v>
      </c>
      <c r="C54">
        <f t="shared" si="2"/>
        <v>1</v>
      </c>
      <c r="D54" s="3">
        <f t="shared" si="3"/>
        <v>2</v>
      </c>
      <c r="E54">
        <f t="shared" si="4"/>
        <v>1</v>
      </c>
      <c r="F54" s="3">
        <f t="shared" si="5"/>
        <v>1</v>
      </c>
      <c r="G54" s="10">
        <f t="shared" si="6"/>
        <v>2</v>
      </c>
      <c r="H54" s="11">
        <f t="shared" si="7"/>
        <v>1</v>
      </c>
      <c r="I54" s="14">
        <f t="shared" si="11"/>
        <v>18.212943868059995</v>
      </c>
      <c r="J54" s="14">
        <f t="shared" si="8"/>
        <v>18.212943868059995</v>
      </c>
      <c r="K54" s="16">
        <f t="shared" si="9"/>
        <v>0.42444283197357535</v>
      </c>
      <c r="L54" s="24">
        <f t="shared" si="10"/>
        <v>0.5</v>
      </c>
      <c r="M54" s="19">
        <f t="shared" si="12"/>
        <v>18.425165284046784</v>
      </c>
    </row>
    <row r="55" spans="1:13" x14ac:dyDescent="0.2">
      <c r="A55" s="12">
        <v>0.63793603320413828</v>
      </c>
      <c r="B55" s="13">
        <f t="shared" si="1"/>
        <v>19.275322733237708</v>
      </c>
      <c r="C55">
        <f t="shared" si="2"/>
        <v>1</v>
      </c>
      <c r="D55" s="3">
        <f t="shared" si="3"/>
        <v>2</v>
      </c>
      <c r="E55">
        <f t="shared" si="4"/>
        <v>1</v>
      </c>
      <c r="F55" s="3">
        <f t="shared" si="5"/>
        <v>1</v>
      </c>
      <c r="G55" s="10">
        <f t="shared" si="6"/>
        <v>2</v>
      </c>
      <c r="H55" s="11">
        <f t="shared" si="7"/>
        <v>1</v>
      </c>
      <c r="I55" s="14">
        <f t="shared" si="11"/>
        <v>18.425165284046784</v>
      </c>
      <c r="J55" s="14">
        <f t="shared" si="8"/>
        <v>18.425165284046784</v>
      </c>
      <c r="K55" s="16">
        <f t="shared" si="9"/>
        <v>0.85015744919092384</v>
      </c>
      <c r="L55" s="24">
        <f t="shared" si="10"/>
        <v>0.5</v>
      </c>
      <c r="M55" s="19">
        <f t="shared" si="12"/>
        <v>18.850244008642246</v>
      </c>
    </row>
    <row r="56" spans="1:13" x14ac:dyDescent="0.2">
      <c r="A56" s="12">
        <v>0.59972685934018988</v>
      </c>
      <c r="B56" s="13">
        <f t="shared" si="1"/>
        <v>19.875049592577898</v>
      </c>
      <c r="C56">
        <f t="shared" si="2"/>
        <v>1</v>
      </c>
      <c r="D56" s="3">
        <f t="shared" si="3"/>
        <v>2</v>
      </c>
      <c r="E56">
        <f t="shared" si="4"/>
        <v>1</v>
      </c>
      <c r="F56" s="3">
        <f t="shared" si="5"/>
        <v>1</v>
      </c>
      <c r="G56" s="10">
        <f t="shared" si="6"/>
        <v>2</v>
      </c>
      <c r="H56" s="11">
        <f t="shared" si="7"/>
        <v>1</v>
      </c>
      <c r="I56" s="14">
        <f t="shared" si="11"/>
        <v>18.850244008642246</v>
      </c>
      <c r="J56" s="14">
        <f t="shared" si="8"/>
        <v>18.850244008642246</v>
      </c>
      <c r="K56" s="16">
        <f t="shared" si="9"/>
        <v>1.0248055839356525</v>
      </c>
      <c r="L56" s="24">
        <f t="shared" si="10"/>
        <v>0.5</v>
      </c>
      <c r="M56" s="19">
        <f t="shared" si="12"/>
        <v>19.362646800610072</v>
      </c>
    </row>
    <row r="57" spans="1:13" x14ac:dyDescent="0.2">
      <c r="A57" s="12">
        <v>0.26200903347880489</v>
      </c>
      <c r="B57" s="13">
        <f t="shared" si="1"/>
        <v>20.137058626056703</v>
      </c>
      <c r="C57">
        <f t="shared" si="2"/>
        <v>1</v>
      </c>
      <c r="D57" s="3">
        <f t="shared" si="3"/>
        <v>2</v>
      </c>
      <c r="E57">
        <f t="shared" si="4"/>
        <v>1</v>
      </c>
      <c r="F57" s="3">
        <f t="shared" si="5"/>
        <v>1</v>
      </c>
      <c r="G57" s="10">
        <f t="shared" si="6"/>
        <v>2</v>
      </c>
      <c r="H57" s="11">
        <f t="shared" si="7"/>
        <v>1</v>
      </c>
      <c r="I57" s="14">
        <f t="shared" si="11"/>
        <v>19.362646800610072</v>
      </c>
      <c r="J57" s="14">
        <f t="shared" si="8"/>
        <v>19.362646800610072</v>
      </c>
      <c r="K57" s="16">
        <f t="shared" si="9"/>
        <v>0.77441182544663079</v>
      </c>
      <c r="L57" s="24">
        <f t="shared" si="10"/>
        <v>0.5</v>
      </c>
      <c r="M57" s="19">
        <f t="shared" si="12"/>
        <v>19.749852713333389</v>
      </c>
    </row>
    <row r="58" spans="1:13" x14ac:dyDescent="0.2">
      <c r="A58" s="12">
        <v>0.52611621448408463</v>
      </c>
      <c r="B58" s="13">
        <f t="shared" si="1"/>
        <v>20.663174840540787</v>
      </c>
      <c r="C58">
        <f t="shared" si="2"/>
        <v>1</v>
      </c>
      <c r="D58" s="3">
        <f t="shared" si="3"/>
        <v>2</v>
      </c>
      <c r="E58">
        <f t="shared" si="4"/>
        <v>1</v>
      </c>
      <c r="F58" s="3">
        <f t="shared" si="5"/>
        <v>1</v>
      </c>
      <c r="G58" s="10">
        <f t="shared" si="6"/>
        <v>2</v>
      </c>
      <c r="H58" s="11">
        <f t="shared" si="7"/>
        <v>1</v>
      </c>
      <c r="I58" s="14">
        <f t="shared" si="11"/>
        <v>19.749852713333389</v>
      </c>
      <c r="J58" s="14">
        <f t="shared" si="8"/>
        <v>19.749852713333389</v>
      </c>
      <c r="K58" s="16">
        <f t="shared" si="9"/>
        <v>0.91332212720739747</v>
      </c>
      <c r="L58" s="24">
        <f t="shared" si="10"/>
        <v>0.5</v>
      </c>
      <c r="M58" s="19">
        <f t="shared" si="12"/>
        <v>20.206513776937086</v>
      </c>
    </row>
    <row r="59" spans="1:13" x14ac:dyDescent="0.2">
      <c r="A59" s="12">
        <v>-0.20144505142368846</v>
      </c>
      <c r="B59" s="13">
        <f t="shared" si="1"/>
        <v>20.461729789117097</v>
      </c>
      <c r="C59">
        <f t="shared" si="2"/>
        <v>1</v>
      </c>
      <c r="D59" s="3">
        <f t="shared" si="3"/>
        <v>2</v>
      </c>
      <c r="E59">
        <f t="shared" si="4"/>
        <v>1</v>
      </c>
      <c r="F59" s="3">
        <f t="shared" si="5"/>
        <v>1</v>
      </c>
      <c r="G59" s="10">
        <f t="shared" si="6"/>
        <v>2</v>
      </c>
      <c r="H59" s="11">
        <f t="shared" si="7"/>
        <v>1</v>
      </c>
      <c r="I59" s="14">
        <f t="shared" si="11"/>
        <v>20.206513776937086</v>
      </c>
      <c r="J59" s="14">
        <f t="shared" si="8"/>
        <v>20.206513776937086</v>
      </c>
      <c r="K59" s="16">
        <f t="shared" si="9"/>
        <v>0.25521601218001067</v>
      </c>
      <c r="L59" s="24">
        <f t="shared" si="10"/>
        <v>0.5</v>
      </c>
      <c r="M59" s="19">
        <f t="shared" si="12"/>
        <v>20.334121783027093</v>
      </c>
    </row>
    <row r="60" spans="1:13" x14ac:dyDescent="0.2">
      <c r="A60" s="12">
        <v>-0.16659291360209966</v>
      </c>
      <c r="B60" s="13">
        <f t="shared" si="1"/>
        <v>20.295136875514999</v>
      </c>
      <c r="C60">
        <f t="shared" si="2"/>
        <v>1</v>
      </c>
      <c r="D60" s="3">
        <f t="shared" si="3"/>
        <v>2</v>
      </c>
      <c r="E60">
        <f t="shared" si="4"/>
        <v>1</v>
      </c>
      <c r="F60" s="3">
        <f t="shared" si="5"/>
        <v>1</v>
      </c>
      <c r="G60" s="10">
        <f t="shared" si="6"/>
        <v>2</v>
      </c>
      <c r="H60" s="11">
        <f t="shared" si="7"/>
        <v>1</v>
      </c>
      <c r="I60" s="14">
        <f t="shared" si="11"/>
        <v>20.334121783027093</v>
      </c>
      <c r="J60" s="14">
        <f t="shared" si="8"/>
        <v>20.334121783027093</v>
      </c>
      <c r="K60" s="16">
        <f t="shared" si="9"/>
        <v>-3.8984907512094935E-2</v>
      </c>
      <c r="L60" s="24">
        <f t="shared" si="10"/>
        <v>0.5</v>
      </c>
      <c r="M60" s="19">
        <f t="shared" si="12"/>
        <v>20.314629329271046</v>
      </c>
    </row>
    <row r="61" spans="1:13" x14ac:dyDescent="0.2">
      <c r="A61" s="12">
        <v>0.53301339762565991</v>
      </c>
      <c r="B61" s="13">
        <f t="shared" si="1"/>
        <v>20.828150273140658</v>
      </c>
      <c r="C61">
        <f t="shared" si="2"/>
        <v>1</v>
      </c>
      <c r="D61" s="3">
        <f t="shared" si="3"/>
        <v>2</v>
      </c>
      <c r="E61">
        <f t="shared" si="4"/>
        <v>1</v>
      </c>
      <c r="F61" s="3">
        <f t="shared" si="5"/>
        <v>1</v>
      </c>
      <c r="G61" s="10">
        <f t="shared" si="6"/>
        <v>2</v>
      </c>
      <c r="H61" s="11">
        <f t="shared" si="7"/>
        <v>1</v>
      </c>
      <c r="I61" s="14">
        <f t="shared" si="11"/>
        <v>20.314629329271046</v>
      </c>
      <c r="J61" s="14">
        <f t="shared" si="8"/>
        <v>20.314629329271046</v>
      </c>
      <c r="K61" s="16">
        <f t="shared" si="9"/>
        <v>0.51352094386961156</v>
      </c>
      <c r="L61" s="24">
        <f t="shared" si="10"/>
        <v>0.5</v>
      </c>
      <c r="M61" s="19">
        <f t="shared" si="12"/>
        <v>20.571389801205854</v>
      </c>
    </row>
    <row r="62" spans="1:13" x14ac:dyDescent="0.2">
      <c r="A62" s="12">
        <v>0.43929105502487253</v>
      </c>
      <c r="B62" s="13">
        <f t="shared" si="1"/>
        <v>21.267441328165532</v>
      </c>
      <c r="C62">
        <f t="shared" si="2"/>
        <v>1</v>
      </c>
      <c r="D62" s="3">
        <f t="shared" si="3"/>
        <v>2</v>
      </c>
      <c r="E62">
        <f t="shared" si="4"/>
        <v>1</v>
      </c>
      <c r="F62" s="3">
        <f t="shared" si="5"/>
        <v>1</v>
      </c>
      <c r="G62" s="10">
        <f t="shared" si="6"/>
        <v>2</v>
      </c>
      <c r="H62" s="11">
        <f t="shared" si="7"/>
        <v>1</v>
      </c>
      <c r="I62" s="14">
        <f t="shared" si="11"/>
        <v>20.571389801205854</v>
      </c>
      <c r="J62" s="14">
        <f t="shared" si="8"/>
        <v>20.571389801205854</v>
      </c>
      <c r="K62" s="16">
        <f t="shared" si="9"/>
        <v>0.69605152695967831</v>
      </c>
      <c r="L62" s="24">
        <f t="shared" si="10"/>
        <v>0.5</v>
      </c>
      <c r="M62" s="19">
        <f t="shared" si="12"/>
        <v>20.919415564685693</v>
      </c>
    </row>
    <row r="63" spans="1:13" x14ac:dyDescent="0.2">
      <c r="A63" s="12">
        <v>-4.7051911984618666E-2</v>
      </c>
      <c r="B63" s="13">
        <f t="shared" si="1"/>
        <v>21.220389416180915</v>
      </c>
      <c r="C63">
        <f t="shared" si="2"/>
        <v>1</v>
      </c>
      <c r="D63" s="3">
        <f t="shared" si="3"/>
        <v>2</v>
      </c>
      <c r="E63">
        <f t="shared" si="4"/>
        <v>1</v>
      </c>
      <c r="F63" s="3">
        <f t="shared" si="5"/>
        <v>1</v>
      </c>
      <c r="G63" s="10">
        <f t="shared" si="6"/>
        <v>2</v>
      </c>
      <c r="H63" s="11">
        <f t="shared" si="7"/>
        <v>1</v>
      </c>
      <c r="I63" s="14">
        <f t="shared" si="11"/>
        <v>20.919415564685693</v>
      </c>
      <c r="J63" s="14">
        <f t="shared" si="8"/>
        <v>20.919415564685693</v>
      </c>
      <c r="K63" s="16">
        <f t="shared" si="9"/>
        <v>0.30097385149522182</v>
      </c>
      <c r="L63" s="24">
        <f t="shared" si="10"/>
        <v>0.5</v>
      </c>
      <c r="M63" s="19">
        <f t="shared" si="12"/>
        <v>21.069902490433304</v>
      </c>
    </row>
    <row r="64" spans="1:13" x14ac:dyDescent="0.2">
      <c r="A64" s="12">
        <v>0.47170171208838163</v>
      </c>
      <c r="B64" s="13">
        <f t="shared" si="1"/>
        <v>21.692091128269297</v>
      </c>
      <c r="C64">
        <f t="shared" si="2"/>
        <v>1</v>
      </c>
      <c r="D64" s="3">
        <f t="shared" si="3"/>
        <v>2</v>
      </c>
      <c r="E64">
        <f t="shared" si="4"/>
        <v>1</v>
      </c>
      <c r="F64" s="3">
        <f t="shared" si="5"/>
        <v>1</v>
      </c>
      <c r="G64" s="10">
        <f t="shared" si="6"/>
        <v>2</v>
      </c>
      <c r="H64" s="11">
        <f t="shared" si="7"/>
        <v>1</v>
      </c>
      <c r="I64" s="14">
        <f t="shared" si="11"/>
        <v>21.069902490433304</v>
      </c>
      <c r="J64" s="14">
        <f t="shared" si="8"/>
        <v>21.069902490433304</v>
      </c>
      <c r="K64" s="16">
        <f t="shared" si="9"/>
        <v>0.62218863783599332</v>
      </c>
      <c r="L64" s="24">
        <f t="shared" si="10"/>
        <v>0.5</v>
      </c>
      <c r="M64" s="19">
        <f t="shared" si="12"/>
        <v>21.380996809351302</v>
      </c>
    </row>
    <row r="65" spans="1:13" x14ac:dyDescent="0.2">
      <c r="A65" s="12">
        <v>-3.5760063478499721E-2</v>
      </c>
      <c r="B65" s="13">
        <f t="shared" si="1"/>
        <v>21.656331064790798</v>
      </c>
      <c r="C65">
        <f t="shared" si="2"/>
        <v>1</v>
      </c>
      <c r="D65" s="3">
        <f t="shared" si="3"/>
        <v>2</v>
      </c>
      <c r="E65">
        <f t="shared" si="4"/>
        <v>1</v>
      </c>
      <c r="F65" s="3">
        <f t="shared" si="5"/>
        <v>1</v>
      </c>
      <c r="G65" s="10">
        <f t="shared" si="6"/>
        <v>2</v>
      </c>
      <c r="H65" s="11">
        <f t="shared" si="7"/>
        <v>1</v>
      </c>
      <c r="I65" s="14">
        <f t="shared" si="11"/>
        <v>21.380996809351302</v>
      </c>
      <c r="J65" s="14">
        <f t="shared" si="8"/>
        <v>21.380996809351302</v>
      </c>
      <c r="K65" s="16">
        <f t="shared" si="9"/>
        <v>0.27533425543949619</v>
      </c>
      <c r="L65" s="24">
        <f t="shared" si="10"/>
        <v>0.5</v>
      </c>
      <c r="M65" s="19">
        <f t="shared" si="12"/>
        <v>21.51866393707105</v>
      </c>
    </row>
    <row r="66" spans="1:13" x14ac:dyDescent="0.2">
      <c r="A66" s="12">
        <v>0.15607928708761865</v>
      </c>
      <c r="B66" s="13">
        <f t="shared" si="1"/>
        <v>21.812410351878416</v>
      </c>
      <c r="C66">
        <f t="shared" si="2"/>
        <v>1</v>
      </c>
      <c r="D66" s="3">
        <f t="shared" si="3"/>
        <v>2</v>
      </c>
      <c r="E66">
        <f t="shared" si="4"/>
        <v>1</v>
      </c>
      <c r="F66" s="3">
        <f t="shared" si="5"/>
        <v>1</v>
      </c>
      <c r="G66" s="10">
        <f t="shared" si="6"/>
        <v>2</v>
      </c>
      <c r="H66" s="11">
        <f t="shared" si="7"/>
        <v>1</v>
      </c>
      <c r="I66" s="14">
        <f t="shared" si="11"/>
        <v>21.51866393707105</v>
      </c>
      <c r="J66" s="14">
        <f t="shared" si="8"/>
        <v>21.51866393707105</v>
      </c>
      <c r="K66" s="16">
        <f t="shared" si="9"/>
        <v>0.29374641480736585</v>
      </c>
      <c r="L66" s="24">
        <f t="shared" si="10"/>
        <v>0.5</v>
      </c>
      <c r="M66" s="19">
        <f t="shared" si="12"/>
        <v>21.665537144474733</v>
      </c>
    </row>
    <row r="67" spans="1:13" x14ac:dyDescent="0.2">
      <c r="A67" s="12">
        <v>0.62438581499679557</v>
      </c>
      <c r="B67" s="13">
        <f t="shared" si="1"/>
        <v>22.436796166875212</v>
      </c>
      <c r="C67">
        <f t="shared" si="2"/>
        <v>1</v>
      </c>
      <c r="D67" s="3">
        <f t="shared" si="3"/>
        <v>2</v>
      </c>
      <c r="E67">
        <f t="shared" si="4"/>
        <v>1</v>
      </c>
      <c r="F67" s="3">
        <f t="shared" si="5"/>
        <v>1</v>
      </c>
      <c r="G67" s="10">
        <f t="shared" si="6"/>
        <v>2</v>
      </c>
      <c r="H67" s="11">
        <f t="shared" si="7"/>
        <v>1</v>
      </c>
      <c r="I67" s="14">
        <f t="shared" si="11"/>
        <v>21.665537144474733</v>
      </c>
      <c r="J67" s="14">
        <f t="shared" si="8"/>
        <v>21.665537144474733</v>
      </c>
      <c r="K67" s="16">
        <f t="shared" si="9"/>
        <v>0.7712590224004785</v>
      </c>
      <c r="L67" s="24">
        <f t="shared" si="10"/>
        <v>0.5</v>
      </c>
      <c r="M67" s="19">
        <f t="shared" si="12"/>
        <v>22.051166655674972</v>
      </c>
    </row>
    <row r="68" spans="1:13" x14ac:dyDescent="0.2">
      <c r="A68" s="12">
        <v>0.43147831659901725</v>
      </c>
      <c r="B68" s="13">
        <f t="shared" si="1"/>
        <v>22.868274483474227</v>
      </c>
      <c r="C68">
        <f t="shared" si="2"/>
        <v>1</v>
      </c>
      <c r="D68" s="3">
        <f t="shared" si="3"/>
        <v>2</v>
      </c>
      <c r="E68">
        <f t="shared" si="4"/>
        <v>1</v>
      </c>
      <c r="F68" s="3">
        <f t="shared" si="5"/>
        <v>1</v>
      </c>
      <c r="G68" s="10">
        <f t="shared" si="6"/>
        <v>2</v>
      </c>
      <c r="H68" s="11">
        <f t="shared" si="7"/>
        <v>1</v>
      </c>
      <c r="I68" s="14">
        <f t="shared" si="11"/>
        <v>22.051166655674972</v>
      </c>
      <c r="J68" s="14">
        <f t="shared" si="8"/>
        <v>22.051166655674972</v>
      </c>
      <c r="K68" s="16">
        <f t="shared" si="9"/>
        <v>0.81710782779925495</v>
      </c>
      <c r="L68" s="24">
        <f t="shared" si="10"/>
        <v>0.5</v>
      </c>
      <c r="M68" s="19">
        <f t="shared" si="12"/>
        <v>22.4597205695746</v>
      </c>
    </row>
    <row r="69" spans="1:13" x14ac:dyDescent="0.2">
      <c r="A69" s="12">
        <v>-0.15545365764336069</v>
      </c>
      <c r="B69" s="13">
        <f t="shared" si="1"/>
        <v>22.712820825830867</v>
      </c>
      <c r="C69">
        <f t="shared" si="2"/>
        <v>1</v>
      </c>
      <c r="D69" s="3">
        <f t="shared" si="3"/>
        <v>2</v>
      </c>
      <c r="E69">
        <f t="shared" si="4"/>
        <v>1</v>
      </c>
      <c r="F69" s="3">
        <f t="shared" si="5"/>
        <v>1</v>
      </c>
      <c r="G69" s="10">
        <f t="shared" si="6"/>
        <v>2</v>
      </c>
      <c r="H69" s="11">
        <f t="shared" si="7"/>
        <v>1</v>
      </c>
      <c r="I69" s="14">
        <f t="shared" si="11"/>
        <v>22.4597205695746</v>
      </c>
      <c r="J69" s="14">
        <f t="shared" si="8"/>
        <v>22.4597205695746</v>
      </c>
      <c r="K69" s="16">
        <f t="shared" si="9"/>
        <v>0.25310025625626764</v>
      </c>
      <c r="L69" s="24">
        <f t="shared" si="10"/>
        <v>0.5</v>
      </c>
      <c r="M69" s="19">
        <f t="shared" si="12"/>
        <v>22.586270697702734</v>
      </c>
    </row>
    <row r="70" spans="1:13" x14ac:dyDescent="0.2">
      <c r="A70" s="12">
        <v>0.19157231360820337</v>
      </c>
      <c r="B70" s="13">
        <f t="shared" si="1"/>
        <v>22.904393139439073</v>
      </c>
      <c r="C70">
        <f t="shared" si="2"/>
        <v>1</v>
      </c>
      <c r="D70" s="3">
        <f t="shared" si="3"/>
        <v>2</v>
      </c>
      <c r="E70">
        <f t="shared" si="4"/>
        <v>1</v>
      </c>
      <c r="F70" s="3">
        <f t="shared" si="5"/>
        <v>1</v>
      </c>
      <c r="G70" s="10">
        <f t="shared" si="6"/>
        <v>2</v>
      </c>
      <c r="H70" s="11">
        <f t="shared" si="7"/>
        <v>1</v>
      </c>
      <c r="I70" s="14">
        <f t="shared" si="11"/>
        <v>22.586270697702734</v>
      </c>
      <c r="J70" s="14">
        <f t="shared" si="8"/>
        <v>22.586270697702734</v>
      </c>
      <c r="K70" s="16">
        <f t="shared" si="9"/>
        <v>0.31812244173633886</v>
      </c>
      <c r="L70" s="24">
        <f t="shared" si="10"/>
        <v>0.5</v>
      </c>
      <c r="M70" s="19">
        <f t="shared" si="12"/>
        <v>22.745331918570905</v>
      </c>
    </row>
    <row r="71" spans="1:13" x14ac:dyDescent="0.2">
      <c r="A71" s="12">
        <v>0.62356181524094367</v>
      </c>
      <c r="B71" s="13">
        <f t="shared" ref="B71:B104" si="13">A71+B70</f>
        <v>23.527954954680016</v>
      </c>
      <c r="C71">
        <f t="shared" ref="C71:C104" si="14">C70</f>
        <v>1</v>
      </c>
      <c r="D71" s="3">
        <f t="shared" ref="D71:D104" si="15">D70</f>
        <v>2</v>
      </c>
      <c r="E71">
        <f t="shared" ref="E71:E104" si="16">E70</f>
        <v>1</v>
      </c>
      <c r="F71" s="3">
        <f t="shared" ref="F71:F104" si="17">F70</f>
        <v>1</v>
      </c>
      <c r="G71" s="10">
        <f t="shared" ref="G71:G103" si="18">E71^2*H70+F71</f>
        <v>2</v>
      </c>
      <c r="H71" s="11">
        <f t="shared" ref="H71:H103" si="19">G71*D71/(C71^2*G71+D71)</f>
        <v>1</v>
      </c>
      <c r="I71" s="14">
        <f t="shared" ref="I71:I104" si="20">E71*M70</f>
        <v>22.745331918570905</v>
      </c>
      <c r="J71" s="14">
        <f t="shared" ref="J71:J104" si="21">C71*I71</f>
        <v>22.745331918570905</v>
      </c>
      <c r="K71" s="16">
        <f t="shared" ref="K71:K104" si="22">B71-J71</f>
        <v>0.78262303610911133</v>
      </c>
      <c r="L71" s="24">
        <f t="shared" ref="L71:L104" si="23">C71^2*G71/(C71^2*G71+D71)</f>
        <v>0.5</v>
      </c>
      <c r="M71" s="19">
        <f t="shared" ref="M71:M104" si="24">I71+L71*K71</f>
        <v>23.136643436625462</v>
      </c>
    </row>
    <row r="72" spans="1:13" x14ac:dyDescent="0.2">
      <c r="A72" s="12">
        <v>0.71270638142033138</v>
      </c>
      <c r="B72" s="13">
        <f t="shared" si="13"/>
        <v>24.240661336100349</v>
      </c>
      <c r="C72">
        <f t="shared" si="14"/>
        <v>1</v>
      </c>
      <c r="D72" s="3">
        <f t="shared" si="15"/>
        <v>2</v>
      </c>
      <c r="E72">
        <f t="shared" si="16"/>
        <v>1</v>
      </c>
      <c r="F72" s="3">
        <f t="shared" si="17"/>
        <v>1</v>
      </c>
      <c r="G72" s="10">
        <f t="shared" si="18"/>
        <v>2</v>
      </c>
      <c r="H72" s="11">
        <f t="shared" si="19"/>
        <v>1</v>
      </c>
      <c r="I72" s="14">
        <f t="shared" si="20"/>
        <v>23.136643436625462</v>
      </c>
      <c r="J72" s="14">
        <f t="shared" si="21"/>
        <v>23.136643436625462</v>
      </c>
      <c r="K72" s="16">
        <f t="shared" si="22"/>
        <v>1.1040178994748864</v>
      </c>
      <c r="L72" s="24">
        <f t="shared" si="23"/>
        <v>0.5</v>
      </c>
      <c r="M72" s="19">
        <f t="shared" si="24"/>
        <v>23.688652386362904</v>
      </c>
    </row>
    <row r="73" spans="1:13" x14ac:dyDescent="0.2">
      <c r="A73" s="12">
        <v>0.3775521103549303</v>
      </c>
      <c r="B73" s="13">
        <f t="shared" si="13"/>
        <v>24.618213446455279</v>
      </c>
      <c r="C73">
        <f t="shared" si="14"/>
        <v>1</v>
      </c>
      <c r="D73" s="3">
        <f t="shared" si="15"/>
        <v>2</v>
      </c>
      <c r="E73">
        <f t="shared" si="16"/>
        <v>1</v>
      </c>
      <c r="F73" s="3">
        <f t="shared" si="17"/>
        <v>1</v>
      </c>
      <c r="G73" s="10">
        <f t="shared" si="18"/>
        <v>2</v>
      </c>
      <c r="H73" s="11">
        <f t="shared" si="19"/>
        <v>1</v>
      </c>
      <c r="I73" s="14">
        <f t="shared" si="20"/>
        <v>23.688652386362904</v>
      </c>
      <c r="J73" s="14">
        <f t="shared" si="21"/>
        <v>23.688652386362904</v>
      </c>
      <c r="K73" s="16">
        <f t="shared" si="22"/>
        <v>0.92956106009237516</v>
      </c>
      <c r="L73" s="24">
        <f t="shared" si="23"/>
        <v>0.5</v>
      </c>
      <c r="M73" s="19">
        <f t="shared" si="24"/>
        <v>24.153432916409091</v>
      </c>
    </row>
    <row r="74" spans="1:13" x14ac:dyDescent="0.2">
      <c r="A74" s="12">
        <v>-0.17611468855861079</v>
      </c>
      <c r="B74" s="13">
        <f t="shared" si="13"/>
        <v>24.44209875789667</v>
      </c>
      <c r="C74">
        <f t="shared" si="14"/>
        <v>1</v>
      </c>
      <c r="D74" s="3">
        <f t="shared" si="15"/>
        <v>2</v>
      </c>
      <c r="E74">
        <f t="shared" si="16"/>
        <v>1</v>
      </c>
      <c r="F74" s="3">
        <f t="shared" si="17"/>
        <v>1</v>
      </c>
      <c r="G74" s="10">
        <f t="shared" si="18"/>
        <v>2</v>
      </c>
      <c r="H74" s="11">
        <f t="shared" si="19"/>
        <v>1</v>
      </c>
      <c r="I74" s="14">
        <f t="shared" si="20"/>
        <v>24.153432916409091</v>
      </c>
      <c r="J74" s="14">
        <f t="shared" si="21"/>
        <v>24.153432916409091</v>
      </c>
      <c r="K74" s="16">
        <f t="shared" si="22"/>
        <v>0.28866584148757823</v>
      </c>
      <c r="L74" s="24">
        <f t="shared" si="23"/>
        <v>0.5</v>
      </c>
      <c r="M74" s="19">
        <f t="shared" si="24"/>
        <v>24.29776583715288</v>
      </c>
    </row>
    <row r="75" spans="1:13" x14ac:dyDescent="0.2">
      <c r="A75" s="12">
        <v>-5.1355021820734287E-2</v>
      </c>
      <c r="B75" s="13">
        <f t="shared" si="13"/>
        <v>24.390743736075937</v>
      </c>
      <c r="C75">
        <f t="shared" si="14"/>
        <v>1</v>
      </c>
      <c r="D75" s="3">
        <f t="shared" si="15"/>
        <v>2</v>
      </c>
      <c r="E75">
        <f t="shared" si="16"/>
        <v>1</v>
      </c>
      <c r="F75" s="3">
        <f t="shared" si="17"/>
        <v>1</v>
      </c>
      <c r="G75" s="10">
        <f t="shared" si="18"/>
        <v>2</v>
      </c>
      <c r="H75" s="11">
        <f t="shared" si="19"/>
        <v>1</v>
      </c>
      <c r="I75" s="14">
        <f t="shared" si="20"/>
        <v>24.29776583715288</v>
      </c>
      <c r="J75" s="14">
        <f t="shared" si="21"/>
        <v>24.29776583715288</v>
      </c>
      <c r="K75" s="16">
        <f t="shared" si="22"/>
        <v>9.2977898923056301E-2</v>
      </c>
      <c r="L75" s="24">
        <f t="shared" si="23"/>
        <v>0.5</v>
      </c>
      <c r="M75" s="19">
        <f t="shared" si="24"/>
        <v>24.344254786614407</v>
      </c>
    </row>
    <row r="76" spans="1:13" x14ac:dyDescent="0.2">
      <c r="A76" s="12">
        <v>0.32332071901608328</v>
      </c>
      <c r="B76" s="13">
        <f t="shared" si="13"/>
        <v>24.714064455092021</v>
      </c>
      <c r="C76">
        <f t="shared" si="14"/>
        <v>1</v>
      </c>
      <c r="D76" s="3">
        <f t="shared" si="15"/>
        <v>2</v>
      </c>
      <c r="E76">
        <f t="shared" si="16"/>
        <v>1</v>
      </c>
      <c r="F76" s="3">
        <f t="shared" si="17"/>
        <v>1</v>
      </c>
      <c r="G76" s="10">
        <f t="shared" si="18"/>
        <v>2</v>
      </c>
      <c r="H76" s="11">
        <f t="shared" si="19"/>
        <v>1</v>
      </c>
      <c r="I76" s="14">
        <f t="shared" si="20"/>
        <v>24.344254786614407</v>
      </c>
      <c r="J76" s="14">
        <f t="shared" si="21"/>
        <v>24.344254786614407</v>
      </c>
      <c r="K76" s="16">
        <f t="shared" si="22"/>
        <v>0.36980966847761465</v>
      </c>
      <c r="L76" s="24">
        <f t="shared" si="23"/>
        <v>0.5</v>
      </c>
      <c r="M76" s="19">
        <f t="shared" si="24"/>
        <v>24.529159620853214</v>
      </c>
    </row>
    <row r="77" spans="1:13" x14ac:dyDescent="0.2">
      <c r="A77" s="12">
        <v>3.2113101596118021E-2</v>
      </c>
      <c r="B77" s="13">
        <f t="shared" si="13"/>
        <v>24.746177556688139</v>
      </c>
      <c r="C77">
        <f t="shared" si="14"/>
        <v>1</v>
      </c>
      <c r="D77" s="3">
        <f t="shared" si="15"/>
        <v>2</v>
      </c>
      <c r="E77">
        <f t="shared" si="16"/>
        <v>1</v>
      </c>
      <c r="F77" s="3">
        <f t="shared" si="17"/>
        <v>1</v>
      </c>
      <c r="G77" s="10">
        <f t="shared" si="18"/>
        <v>2</v>
      </c>
      <c r="H77" s="11">
        <f t="shared" si="19"/>
        <v>1</v>
      </c>
      <c r="I77" s="14">
        <f t="shared" si="20"/>
        <v>24.529159620853214</v>
      </c>
      <c r="J77" s="14">
        <f t="shared" si="21"/>
        <v>24.529159620853214</v>
      </c>
      <c r="K77" s="16">
        <f t="shared" si="22"/>
        <v>0.21701793583492446</v>
      </c>
      <c r="L77" s="24">
        <f t="shared" si="23"/>
        <v>0.5</v>
      </c>
      <c r="M77" s="19">
        <f t="shared" si="24"/>
        <v>24.637668588770676</v>
      </c>
    </row>
    <row r="78" spans="1:13" x14ac:dyDescent="0.2">
      <c r="A78" s="12">
        <v>0.66851557969908748</v>
      </c>
      <c r="B78" s="13">
        <f t="shared" si="13"/>
        <v>25.414693136387225</v>
      </c>
      <c r="C78">
        <f t="shared" si="14"/>
        <v>1</v>
      </c>
      <c r="D78" s="3">
        <f t="shared" si="15"/>
        <v>2</v>
      </c>
      <c r="E78">
        <f t="shared" si="16"/>
        <v>1</v>
      </c>
      <c r="F78" s="3">
        <f t="shared" si="17"/>
        <v>1</v>
      </c>
      <c r="G78" s="10">
        <f t="shared" si="18"/>
        <v>2</v>
      </c>
      <c r="H78" s="11">
        <f t="shared" si="19"/>
        <v>1</v>
      </c>
      <c r="I78" s="14">
        <f t="shared" si="20"/>
        <v>24.637668588770676</v>
      </c>
      <c r="J78" s="14">
        <f t="shared" si="21"/>
        <v>24.637668588770676</v>
      </c>
      <c r="K78" s="16">
        <f t="shared" si="22"/>
        <v>0.77702454761654849</v>
      </c>
      <c r="L78" s="24">
        <f t="shared" si="23"/>
        <v>0.5</v>
      </c>
      <c r="M78" s="19">
        <f t="shared" si="24"/>
        <v>25.026180862578951</v>
      </c>
    </row>
    <row r="79" spans="1:13" x14ac:dyDescent="0.2">
      <c r="A79" s="12">
        <v>0.18723868526261178</v>
      </c>
      <c r="B79" s="13">
        <f t="shared" si="13"/>
        <v>25.601931821649835</v>
      </c>
      <c r="C79">
        <f t="shared" si="14"/>
        <v>1</v>
      </c>
      <c r="D79" s="3">
        <f t="shared" si="15"/>
        <v>2</v>
      </c>
      <c r="E79">
        <f t="shared" si="16"/>
        <v>1</v>
      </c>
      <c r="F79" s="3">
        <f t="shared" si="17"/>
        <v>1</v>
      </c>
      <c r="G79" s="10">
        <f t="shared" si="18"/>
        <v>2</v>
      </c>
      <c r="H79" s="11">
        <f t="shared" si="19"/>
        <v>1</v>
      </c>
      <c r="I79" s="14">
        <f t="shared" si="20"/>
        <v>25.026180862578951</v>
      </c>
      <c r="J79" s="14">
        <f t="shared" si="21"/>
        <v>25.026180862578951</v>
      </c>
      <c r="K79" s="16">
        <f t="shared" si="22"/>
        <v>0.57575095907088425</v>
      </c>
      <c r="L79" s="24">
        <f t="shared" si="23"/>
        <v>0.5</v>
      </c>
      <c r="M79" s="19">
        <f t="shared" si="24"/>
        <v>25.314056342114391</v>
      </c>
    </row>
    <row r="80" spans="1:13" x14ac:dyDescent="0.2">
      <c r="A80" s="12">
        <v>0.69836268196661277</v>
      </c>
      <c r="B80" s="13">
        <f t="shared" si="13"/>
        <v>26.300294503616449</v>
      </c>
      <c r="C80">
        <f t="shared" si="14"/>
        <v>1</v>
      </c>
      <c r="D80" s="3">
        <f t="shared" si="15"/>
        <v>2</v>
      </c>
      <c r="E80">
        <f t="shared" si="16"/>
        <v>1</v>
      </c>
      <c r="F80" s="3">
        <f t="shared" si="17"/>
        <v>1</v>
      </c>
      <c r="G80" s="10">
        <f t="shared" si="18"/>
        <v>2</v>
      </c>
      <c r="H80" s="11">
        <f t="shared" si="19"/>
        <v>1</v>
      </c>
      <c r="I80" s="14">
        <f t="shared" si="20"/>
        <v>25.314056342114391</v>
      </c>
      <c r="J80" s="14">
        <f t="shared" si="21"/>
        <v>25.314056342114391</v>
      </c>
      <c r="K80" s="16">
        <f t="shared" si="22"/>
        <v>0.98623816150205812</v>
      </c>
      <c r="L80" s="24">
        <f t="shared" si="23"/>
        <v>0.5</v>
      </c>
      <c r="M80" s="19">
        <f t="shared" si="24"/>
        <v>25.80717542286542</v>
      </c>
    </row>
    <row r="81" spans="1:13" x14ac:dyDescent="0.2">
      <c r="A81" s="12">
        <v>0.40996276741843929</v>
      </c>
      <c r="B81" s="13">
        <f t="shared" si="13"/>
        <v>26.710257271034887</v>
      </c>
      <c r="C81">
        <f t="shared" si="14"/>
        <v>1</v>
      </c>
      <c r="D81" s="3">
        <f t="shared" si="15"/>
        <v>2</v>
      </c>
      <c r="E81">
        <f t="shared" si="16"/>
        <v>1</v>
      </c>
      <c r="F81" s="3">
        <f t="shared" si="17"/>
        <v>1</v>
      </c>
      <c r="G81" s="10">
        <f t="shared" si="18"/>
        <v>2</v>
      </c>
      <c r="H81" s="11">
        <f t="shared" si="19"/>
        <v>1</v>
      </c>
      <c r="I81" s="14">
        <f t="shared" si="20"/>
        <v>25.80717542286542</v>
      </c>
      <c r="J81" s="14">
        <f t="shared" si="21"/>
        <v>25.80717542286542</v>
      </c>
      <c r="K81" s="16">
        <f t="shared" si="22"/>
        <v>0.90308184816946735</v>
      </c>
      <c r="L81" s="24">
        <f t="shared" si="23"/>
        <v>0.5</v>
      </c>
      <c r="M81" s="19">
        <f t="shared" si="24"/>
        <v>26.258716346950152</v>
      </c>
    </row>
    <row r="82" spans="1:13" x14ac:dyDescent="0.2">
      <c r="A82" s="12">
        <v>0.69994964445936458</v>
      </c>
      <c r="B82" s="13">
        <f t="shared" si="13"/>
        <v>27.410206915494253</v>
      </c>
      <c r="C82">
        <f t="shared" si="14"/>
        <v>1</v>
      </c>
      <c r="D82" s="3">
        <f t="shared" si="15"/>
        <v>2</v>
      </c>
      <c r="E82">
        <f t="shared" si="16"/>
        <v>1</v>
      </c>
      <c r="F82" s="3">
        <f t="shared" si="17"/>
        <v>1</v>
      </c>
      <c r="G82" s="10">
        <f t="shared" si="18"/>
        <v>2</v>
      </c>
      <c r="H82" s="11">
        <f t="shared" si="19"/>
        <v>1</v>
      </c>
      <c r="I82" s="14">
        <f t="shared" si="20"/>
        <v>26.258716346950152</v>
      </c>
      <c r="J82" s="14">
        <f t="shared" si="21"/>
        <v>26.258716346950152</v>
      </c>
      <c r="K82" s="16">
        <f t="shared" si="22"/>
        <v>1.1514905685441015</v>
      </c>
      <c r="L82" s="24">
        <f t="shared" si="23"/>
        <v>0.5</v>
      </c>
      <c r="M82" s="19">
        <f t="shared" si="24"/>
        <v>26.834461631222204</v>
      </c>
    </row>
    <row r="83" spans="1:13" x14ac:dyDescent="0.2">
      <c r="A83" s="12">
        <v>0.576532792138432</v>
      </c>
      <c r="B83" s="13">
        <f t="shared" si="13"/>
        <v>27.986739707632687</v>
      </c>
      <c r="C83">
        <f t="shared" si="14"/>
        <v>1</v>
      </c>
      <c r="D83" s="3">
        <f t="shared" si="15"/>
        <v>2</v>
      </c>
      <c r="E83">
        <f t="shared" si="16"/>
        <v>1</v>
      </c>
      <c r="F83" s="3">
        <f t="shared" si="17"/>
        <v>1</v>
      </c>
      <c r="G83" s="10">
        <f t="shared" si="18"/>
        <v>2</v>
      </c>
      <c r="H83" s="11">
        <f t="shared" si="19"/>
        <v>1</v>
      </c>
      <c r="I83" s="14">
        <f t="shared" si="20"/>
        <v>26.834461631222204</v>
      </c>
      <c r="J83" s="14">
        <f t="shared" si="21"/>
        <v>26.834461631222204</v>
      </c>
      <c r="K83" s="16">
        <f t="shared" si="22"/>
        <v>1.1522780764104823</v>
      </c>
      <c r="L83" s="24">
        <f t="shared" si="23"/>
        <v>0.5</v>
      </c>
      <c r="M83" s="19">
        <f t="shared" si="24"/>
        <v>27.410600669427446</v>
      </c>
    </row>
    <row r="84" spans="1:13" x14ac:dyDescent="0.2">
      <c r="A84" s="12">
        <v>0.14426862392040773</v>
      </c>
      <c r="B84" s="13">
        <f t="shared" si="13"/>
        <v>28.131008331553094</v>
      </c>
      <c r="C84">
        <f t="shared" si="14"/>
        <v>1</v>
      </c>
      <c r="D84" s="3">
        <f t="shared" si="15"/>
        <v>2</v>
      </c>
      <c r="E84">
        <f t="shared" si="16"/>
        <v>1</v>
      </c>
      <c r="F84" s="3">
        <f t="shared" si="17"/>
        <v>1</v>
      </c>
      <c r="G84" s="10">
        <f t="shared" si="18"/>
        <v>2</v>
      </c>
      <c r="H84" s="11">
        <f t="shared" si="19"/>
        <v>1</v>
      </c>
      <c r="I84" s="14">
        <f t="shared" si="20"/>
        <v>27.410600669427446</v>
      </c>
      <c r="J84" s="14">
        <f t="shared" si="21"/>
        <v>27.410600669427446</v>
      </c>
      <c r="K84" s="16">
        <f t="shared" si="22"/>
        <v>0.72040766212564833</v>
      </c>
      <c r="L84" s="24">
        <f t="shared" si="23"/>
        <v>0.5</v>
      </c>
      <c r="M84" s="19">
        <f t="shared" si="24"/>
        <v>27.770804500490271</v>
      </c>
    </row>
    <row r="85" spans="1:13" x14ac:dyDescent="0.2">
      <c r="A85" s="12">
        <v>3.7453840754417544E-2</v>
      </c>
      <c r="B85" s="13">
        <f t="shared" si="13"/>
        <v>28.16846217230751</v>
      </c>
      <c r="C85">
        <f t="shared" si="14"/>
        <v>1</v>
      </c>
      <c r="D85" s="3">
        <f t="shared" si="15"/>
        <v>2</v>
      </c>
      <c r="E85">
        <f t="shared" si="16"/>
        <v>1</v>
      </c>
      <c r="F85" s="3">
        <f t="shared" si="17"/>
        <v>1</v>
      </c>
      <c r="G85" s="10">
        <f t="shared" si="18"/>
        <v>2</v>
      </c>
      <c r="H85" s="11">
        <f t="shared" si="19"/>
        <v>1</v>
      </c>
      <c r="I85" s="14">
        <f t="shared" si="20"/>
        <v>27.770804500490271</v>
      </c>
      <c r="J85" s="14">
        <f t="shared" si="21"/>
        <v>27.770804500490271</v>
      </c>
      <c r="K85" s="16">
        <f t="shared" si="22"/>
        <v>0.39765767181723888</v>
      </c>
      <c r="L85" s="24">
        <f t="shared" si="23"/>
        <v>0.5</v>
      </c>
      <c r="M85" s="19">
        <f t="shared" si="24"/>
        <v>27.969633336398893</v>
      </c>
    </row>
    <row r="86" spans="1:13" x14ac:dyDescent="0.2">
      <c r="A86" s="12">
        <v>0.50176244392223879</v>
      </c>
      <c r="B86" s="13">
        <f t="shared" si="13"/>
        <v>28.670224616229749</v>
      </c>
      <c r="C86">
        <f t="shared" si="14"/>
        <v>1</v>
      </c>
      <c r="D86" s="3">
        <f t="shared" si="15"/>
        <v>2</v>
      </c>
      <c r="E86">
        <f t="shared" si="16"/>
        <v>1</v>
      </c>
      <c r="F86" s="3">
        <f t="shared" si="17"/>
        <v>1</v>
      </c>
      <c r="G86" s="10">
        <f t="shared" si="18"/>
        <v>2</v>
      </c>
      <c r="H86" s="11">
        <f t="shared" si="19"/>
        <v>1</v>
      </c>
      <c r="I86" s="14">
        <f t="shared" si="20"/>
        <v>27.969633336398893</v>
      </c>
      <c r="J86" s="14">
        <f t="shared" si="21"/>
        <v>27.969633336398893</v>
      </c>
      <c r="K86" s="16">
        <f t="shared" si="22"/>
        <v>0.70059127983085645</v>
      </c>
      <c r="L86" s="24">
        <f t="shared" si="23"/>
        <v>0.5</v>
      </c>
      <c r="M86" s="19">
        <f t="shared" si="24"/>
        <v>28.319928976314323</v>
      </c>
    </row>
    <row r="87" spans="1:13" x14ac:dyDescent="0.2">
      <c r="A87" s="12">
        <v>0.37794885097811826</v>
      </c>
      <c r="B87" s="13">
        <f t="shared" si="13"/>
        <v>29.048173467207867</v>
      </c>
      <c r="C87">
        <f t="shared" si="14"/>
        <v>1</v>
      </c>
      <c r="D87" s="3">
        <f t="shared" si="15"/>
        <v>2</v>
      </c>
      <c r="E87">
        <f t="shared" si="16"/>
        <v>1</v>
      </c>
      <c r="F87" s="3">
        <f t="shared" si="17"/>
        <v>1</v>
      </c>
      <c r="G87" s="10">
        <f t="shared" si="18"/>
        <v>2</v>
      </c>
      <c r="H87" s="11">
        <f t="shared" si="19"/>
        <v>1</v>
      </c>
      <c r="I87" s="14">
        <f t="shared" si="20"/>
        <v>28.319928976314323</v>
      </c>
      <c r="J87" s="14">
        <f t="shared" si="21"/>
        <v>28.319928976314323</v>
      </c>
      <c r="K87" s="16">
        <f t="shared" si="22"/>
        <v>0.72824449089354459</v>
      </c>
      <c r="L87" s="24">
        <f t="shared" si="23"/>
        <v>0.5</v>
      </c>
      <c r="M87" s="19">
        <f t="shared" si="24"/>
        <v>28.684051221761095</v>
      </c>
    </row>
    <row r="88" spans="1:13" x14ac:dyDescent="0.2">
      <c r="A88" s="12">
        <v>0.3401669362468337</v>
      </c>
      <c r="B88" s="13">
        <f t="shared" si="13"/>
        <v>29.388340403454702</v>
      </c>
      <c r="C88">
        <f t="shared" si="14"/>
        <v>1</v>
      </c>
      <c r="D88" s="3">
        <f t="shared" si="15"/>
        <v>2</v>
      </c>
      <c r="E88">
        <f t="shared" si="16"/>
        <v>1</v>
      </c>
      <c r="F88" s="3">
        <f t="shared" si="17"/>
        <v>1</v>
      </c>
      <c r="G88" s="10">
        <f t="shared" si="18"/>
        <v>2</v>
      </c>
      <c r="H88" s="11">
        <f t="shared" si="19"/>
        <v>1</v>
      </c>
      <c r="I88" s="14">
        <f t="shared" si="20"/>
        <v>28.684051221761095</v>
      </c>
      <c r="J88" s="14">
        <f t="shared" si="21"/>
        <v>28.684051221761095</v>
      </c>
      <c r="K88" s="16">
        <f t="shared" si="22"/>
        <v>0.70428918169360699</v>
      </c>
      <c r="L88" s="24">
        <f t="shared" si="23"/>
        <v>0.5</v>
      </c>
      <c r="M88" s="19">
        <f t="shared" si="24"/>
        <v>29.0361958126079</v>
      </c>
    </row>
    <row r="89" spans="1:13" x14ac:dyDescent="0.2">
      <c r="A89" s="12">
        <v>-1.2810144352549818E-2</v>
      </c>
      <c r="B89" s="13">
        <f t="shared" si="13"/>
        <v>29.375530259102153</v>
      </c>
      <c r="C89">
        <f t="shared" si="14"/>
        <v>1</v>
      </c>
      <c r="D89" s="3">
        <f t="shared" si="15"/>
        <v>2</v>
      </c>
      <c r="E89">
        <f t="shared" si="16"/>
        <v>1</v>
      </c>
      <c r="F89" s="3">
        <f t="shared" si="17"/>
        <v>1</v>
      </c>
      <c r="G89" s="10">
        <f t="shared" si="18"/>
        <v>2</v>
      </c>
      <c r="H89" s="11">
        <f t="shared" si="19"/>
        <v>1</v>
      </c>
      <c r="I89" s="14">
        <f t="shared" si="20"/>
        <v>29.0361958126079</v>
      </c>
      <c r="J89" s="14">
        <f t="shared" si="21"/>
        <v>29.0361958126079</v>
      </c>
      <c r="K89" s="16">
        <f t="shared" si="22"/>
        <v>0.33933444649425226</v>
      </c>
      <c r="L89" s="24">
        <f t="shared" si="23"/>
        <v>0.5</v>
      </c>
      <c r="M89" s="19">
        <f t="shared" si="24"/>
        <v>29.205863035855025</v>
      </c>
    </row>
    <row r="90" spans="1:13" x14ac:dyDescent="0.2">
      <c r="A90" s="12">
        <v>2.6528214362010583E-2</v>
      </c>
      <c r="B90" s="13">
        <f t="shared" si="13"/>
        <v>29.402058473464162</v>
      </c>
      <c r="C90">
        <f t="shared" si="14"/>
        <v>1</v>
      </c>
      <c r="D90" s="3">
        <f t="shared" si="15"/>
        <v>2</v>
      </c>
      <c r="E90">
        <f t="shared" si="16"/>
        <v>1</v>
      </c>
      <c r="F90" s="3">
        <f t="shared" si="17"/>
        <v>1</v>
      </c>
      <c r="G90" s="10">
        <f t="shared" si="18"/>
        <v>2</v>
      </c>
      <c r="H90" s="11">
        <f t="shared" si="19"/>
        <v>1</v>
      </c>
      <c r="I90" s="14">
        <f t="shared" si="20"/>
        <v>29.205863035855025</v>
      </c>
      <c r="J90" s="14">
        <f t="shared" si="21"/>
        <v>29.205863035855025</v>
      </c>
      <c r="K90" s="16">
        <f t="shared" si="22"/>
        <v>0.19619543760913771</v>
      </c>
      <c r="L90" s="24">
        <f t="shared" si="23"/>
        <v>0.5</v>
      </c>
      <c r="M90" s="19">
        <f t="shared" si="24"/>
        <v>29.303960754659592</v>
      </c>
    </row>
    <row r="91" spans="1:13" x14ac:dyDescent="0.2">
      <c r="A91" s="12">
        <v>0.72250282296212653</v>
      </c>
      <c r="B91" s="13">
        <f t="shared" si="13"/>
        <v>30.12456129642629</v>
      </c>
      <c r="C91">
        <f t="shared" si="14"/>
        <v>1</v>
      </c>
      <c r="D91" s="3">
        <f t="shared" si="15"/>
        <v>2</v>
      </c>
      <c r="E91">
        <f t="shared" si="16"/>
        <v>1</v>
      </c>
      <c r="F91" s="3">
        <f t="shared" si="17"/>
        <v>1</v>
      </c>
      <c r="G91" s="10">
        <f t="shared" si="18"/>
        <v>2</v>
      </c>
      <c r="H91" s="11">
        <f t="shared" si="19"/>
        <v>1</v>
      </c>
      <c r="I91" s="14">
        <f t="shared" si="20"/>
        <v>29.303960754659592</v>
      </c>
      <c r="J91" s="14">
        <f t="shared" si="21"/>
        <v>29.303960754659592</v>
      </c>
      <c r="K91" s="16">
        <f t="shared" si="22"/>
        <v>0.82060054176669794</v>
      </c>
      <c r="L91" s="24">
        <f t="shared" si="23"/>
        <v>0.5</v>
      </c>
      <c r="M91" s="19">
        <f t="shared" si="24"/>
        <v>29.714261025542939</v>
      </c>
    </row>
    <row r="92" spans="1:13" x14ac:dyDescent="0.2">
      <c r="A92" s="12">
        <v>0.42671742912076172</v>
      </c>
      <c r="B92" s="13">
        <f t="shared" si="13"/>
        <v>30.55127872554705</v>
      </c>
      <c r="C92">
        <f t="shared" si="14"/>
        <v>1</v>
      </c>
      <c r="D92" s="3">
        <f t="shared" si="15"/>
        <v>2</v>
      </c>
      <c r="E92">
        <f t="shared" si="16"/>
        <v>1</v>
      </c>
      <c r="F92" s="3">
        <f t="shared" si="17"/>
        <v>1</v>
      </c>
      <c r="G92" s="10">
        <f t="shared" si="18"/>
        <v>2</v>
      </c>
      <c r="H92" s="11">
        <f t="shared" si="19"/>
        <v>1</v>
      </c>
      <c r="I92" s="14">
        <f t="shared" si="20"/>
        <v>29.714261025542939</v>
      </c>
      <c r="J92" s="14">
        <f t="shared" si="21"/>
        <v>29.714261025542939</v>
      </c>
      <c r="K92" s="16">
        <f t="shared" si="22"/>
        <v>0.83701770000411102</v>
      </c>
      <c r="L92" s="24">
        <f t="shared" si="23"/>
        <v>0.5</v>
      </c>
      <c r="M92" s="19">
        <f t="shared" si="24"/>
        <v>30.132769875544994</v>
      </c>
    </row>
    <row r="93" spans="1:13" x14ac:dyDescent="0.2">
      <c r="A93" s="12">
        <v>0.73614459669789722</v>
      </c>
      <c r="B93" s="13">
        <f t="shared" si="13"/>
        <v>31.287423322244948</v>
      </c>
      <c r="C93">
        <f t="shared" si="14"/>
        <v>1</v>
      </c>
      <c r="D93" s="3">
        <f t="shared" si="15"/>
        <v>2</v>
      </c>
      <c r="E93">
        <f t="shared" si="16"/>
        <v>1</v>
      </c>
      <c r="F93" s="3">
        <f t="shared" si="17"/>
        <v>1</v>
      </c>
      <c r="G93" s="10">
        <f t="shared" si="18"/>
        <v>2</v>
      </c>
      <c r="H93" s="11">
        <f t="shared" si="19"/>
        <v>1</v>
      </c>
      <c r="I93" s="14">
        <f t="shared" si="20"/>
        <v>30.132769875544994</v>
      </c>
      <c r="J93" s="14">
        <f t="shared" si="21"/>
        <v>30.132769875544994</v>
      </c>
      <c r="K93" s="16">
        <f t="shared" si="22"/>
        <v>1.1546534466999532</v>
      </c>
      <c r="L93" s="24">
        <f t="shared" si="23"/>
        <v>0.5</v>
      </c>
      <c r="M93" s="19">
        <f t="shared" si="24"/>
        <v>30.710096598894971</v>
      </c>
    </row>
    <row r="94" spans="1:13" x14ac:dyDescent="0.2">
      <c r="A94" s="12">
        <v>0.64678640095217754</v>
      </c>
      <c r="B94" s="13">
        <f t="shared" si="13"/>
        <v>31.934209723197124</v>
      </c>
      <c r="C94">
        <f t="shared" si="14"/>
        <v>1</v>
      </c>
      <c r="D94" s="3">
        <f t="shared" si="15"/>
        <v>2</v>
      </c>
      <c r="E94">
        <f t="shared" si="16"/>
        <v>1</v>
      </c>
      <c r="F94" s="3">
        <f t="shared" si="17"/>
        <v>1</v>
      </c>
      <c r="G94" s="10">
        <f t="shared" si="18"/>
        <v>2</v>
      </c>
      <c r="H94" s="11">
        <f t="shared" si="19"/>
        <v>1</v>
      </c>
      <c r="I94" s="14">
        <f t="shared" si="20"/>
        <v>30.710096598894971</v>
      </c>
      <c r="J94" s="14">
        <f t="shared" si="21"/>
        <v>30.710096598894971</v>
      </c>
      <c r="K94" s="16">
        <f t="shared" si="22"/>
        <v>1.2241131243021535</v>
      </c>
      <c r="L94" s="24">
        <f t="shared" si="23"/>
        <v>0.5</v>
      </c>
      <c r="M94" s="19">
        <f t="shared" si="24"/>
        <v>31.322153161046046</v>
      </c>
    </row>
    <row r="95" spans="1:13" x14ac:dyDescent="0.2">
      <c r="A95" s="12">
        <v>0.58306375316629533</v>
      </c>
      <c r="B95" s="13">
        <f t="shared" si="13"/>
        <v>32.517273476363421</v>
      </c>
      <c r="C95">
        <f t="shared" si="14"/>
        <v>1</v>
      </c>
      <c r="D95" s="3">
        <f t="shared" si="15"/>
        <v>2</v>
      </c>
      <c r="E95">
        <f t="shared" si="16"/>
        <v>1</v>
      </c>
      <c r="F95" s="3">
        <f t="shared" si="17"/>
        <v>1</v>
      </c>
      <c r="G95" s="10">
        <f t="shared" si="18"/>
        <v>2</v>
      </c>
      <c r="H95" s="11">
        <f t="shared" si="19"/>
        <v>1</v>
      </c>
      <c r="I95" s="14">
        <f t="shared" si="20"/>
        <v>31.322153161046046</v>
      </c>
      <c r="J95" s="14">
        <f t="shared" si="21"/>
        <v>31.322153161046046</v>
      </c>
      <c r="K95" s="16">
        <f t="shared" si="22"/>
        <v>1.1951203153173751</v>
      </c>
      <c r="L95" s="24">
        <f t="shared" si="23"/>
        <v>0.5</v>
      </c>
      <c r="M95" s="19">
        <f t="shared" si="24"/>
        <v>31.919713318704733</v>
      </c>
    </row>
    <row r="96" spans="1:13" x14ac:dyDescent="0.2">
      <c r="A96" s="12">
        <v>0.7142933439130833</v>
      </c>
      <c r="B96" s="13">
        <f t="shared" si="13"/>
        <v>33.231566820276505</v>
      </c>
      <c r="C96">
        <f t="shared" si="14"/>
        <v>1</v>
      </c>
      <c r="D96" s="3">
        <f t="shared" si="15"/>
        <v>2</v>
      </c>
      <c r="E96">
        <f t="shared" si="16"/>
        <v>1</v>
      </c>
      <c r="F96" s="3">
        <f t="shared" si="17"/>
        <v>1</v>
      </c>
      <c r="G96" s="10">
        <f t="shared" si="18"/>
        <v>2</v>
      </c>
      <c r="H96" s="11">
        <f t="shared" si="19"/>
        <v>1</v>
      </c>
      <c r="I96" s="14">
        <f t="shared" si="20"/>
        <v>31.919713318704733</v>
      </c>
      <c r="J96" s="14">
        <f t="shared" si="21"/>
        <v>31.919713318704733</v>
      </c>
      <c r="K96" s="16">
        <f t="shared" si="22"/>
        <v>1.3118535015717718</v>
      </c>
      <c r="L96" s="24">
        <f t="shared" si="23"/>
        <v>0.5</v>
      </c>
      <c r="M96" s="19">
        <f t="shared" si="24"/>
        <v>32.575640069490618</v>
      </c>
    </row>
    <row r="97" spans="1:13" x14ac:dyDescent="0.2">
      <c r="A97" s="12">
        <v>0.16602832117679373</v>
      </c>
      <c r="B97" s="13">
        <f t="shared" si="13"/>
        <v>33.397595141453301</v>
      </c>
      <c r="C97">
        <f t="shared" si="14"/>
        <v>1</v>
      </c>
      <c r="D97" s="3">
        <f t="shared" si="15"/>
        <v>2</v>
      </c>
      <c r="E97">
        <f t="shared" si="16"/>
        <v>1</v>
      </c>
      <c r="F97" s="3">
        <f t="shared" si="17"/>
        <v>1</v>
      </c>
      <c r="G97" s="10">
        <f t="shared" si="18"/>
        <v>2</v>
      </c>
      <c r="H97" s="11">
        <f t="shared" si="19"/>
        <v>1</v>
      </c>
      <c r="I97" s="14">
        <f t="shared" si="20"/>
        <v>32.575640069490618</v>
      </c>
      <c r="J97" s="14">
        <f t="shared" si="21"/>
        <v>32.575640069490618</v>
      </c>
      <c r="K97" s="16">
        <f t="shared" si="22"/>
        <v>0.8219550719626838</v>
      </c>
      <c r="L97" s="24">
        <f t="shared" si="23"/>
        <v>0.5</v>
      </c>
      <c r="M97" s="19">
        <f t="shared" si="24"/>
        <v>32.986617605471963</v>
      </c>
    </row>
    <row r="98" spans="1:13" x14ac:dyDescent="0.2">
      <c r="A98" s="12">
        <v>-0.22195348979155857</v>
      </c>
      <c r="B98" s="13">
        <f t="shared" si="13"/>
        <v>33.175641651661742</v>
      </c>
      <c r="C98">
        <f t="shared" si="14"/>
        <v>1</v>
      </c>
      <c r="D98" s="3">
        <f t="shared" si="15"/>
        <v>2</v>
      </c>
      <c r="E98">
        <f t="shared" si="16"/>
        <v>1</v>
      </c>
      <c r="F98" s="3">
        <f t="shared" si="17"/>
        <v>1</v>
      </c>
      <c r="G98" s="10">
        <f t="shared" si="18"/>
        <v>2</v>
      </c>
      <c r="H98" s="11">
        <f t="shared" si="19"/>
        <v>1</v>
      </c>
      <c r="I98" s="14">
        <f t="shared" si="20"/>
        <v>32.986617605471963</v>
      </c>
      <c r="J98" s="14">
        <f t="shared" si="21"/>
        <v>32.986617605471963</v>
      </c>
      <c r="K98" s="16">
        <f t="shared" si="22"/>
        <v>0.18902404618977897</v>
      </c>
      <c r="L98" s="24">
        <f t="shared" si="23"/>
        <v>0.5</v>
      </c>
      <c r="M98" s="19">
        <f t="shared" si="24"/>
        <v>33.081129628566856</v>
      </c>
    </row>
    <row r="99" spans="1:13" x14ac:dyDescent="0.2">
      <c r="A99" s="12">
        <v>2.9854731894894238E-2</v>
      </c>
      <c r="B99" s="13">
        <f t="shared" si="13"/>
        <v>33.205496383556635</v>
      </c>
      <c r="C99">
        <f t="shared" si="14"/>
        <v>1</v>
      </c>
      <c r="D99" s="3">
        <f t="shared" si="15"/>
        <v>2</v>
      </c>
      <c r="E99">
        <f t="shared" si="16"/>
        <v>1</v>
      </c>
      <c r="F99" s="3">
        <f t="shared" si="17"/>
        <v>1</v>
      </c>
      <c r="G99" s="10">
        <f t="shared" si="18"/>
        <v>2</v>
      </c>
      <c r="H99" s="11">
        <f t="shared" si="19"/>
        <v>1</v>
      </c>
      <c r="I99" s="14">
        <f t="shared" si="20"/>
        <v>33.081129628566856</v>
      </c>
      <c r="J99" s="14">
        <f t="shared" si="21"/>
        <v>33.081129628566856</v>
      </c>
      <c r="K99" s="16">
        <f t="shared" si="22"/>
        <v>0.12436675498977934</v>
      </c>
      <c r="L99" s="24">
        <f t="shared" si="23"/>
        <v>0.5</v>
      </c>
      <c r="M99" s="19">
        <f t="shared" si="24"/>
        <v>33.143313006061746</v>
      </c>
    </row>
    <row r="100" spans="1:13" x14ac:dyDescent="0.2">
      <c r="A100" s="12">
        <v>0.54149754325998722</v>
      </c>
      <c r="B100" s="13">
        <f t="shared" si="13"/>
        <v>33.746993926816621</v>
      </c>
      <c r="C100">
        <f t="shared" si="14"/>
        <v>1</v>
      </c>
      <c r="D100" s="3">
        <f t="shared" si="15"/>
        <v>2</v>
      </c>
      <c r="E100">
        <f t="shared" si="16"/>
        <v>1</v>
      </c>
      <c r="F100" s="3">
        <f t="shared" si="17"/>
        <v>1</v>
      </c>
      <c r="G100" s="10">
        <f t="shared" si="18"/>
        <v>2</v>
      </c>
      <c r="H100" s="11">
        <f t="shared" si="19"/>
        <v>1</v>
      </c>
      <c r="I100" s="14">
        <f t="shared" si="20"/>
        <v>33.143313006061746</v>
      </c>
      <c r="J100" s="14">
        <f t="shared" si="21"/>
        <v>33.143313006061746</v>
      </c>
      <c r="K100" s="16">
        <f t="shared" si="22"/>
        <v>0.60368092075487567</v>
      </c>
      <c r="L100" s="24">
        <f t="shared" si="23"/>
        <v>0.5</v>
      </c>
      <c r="M100" s="19">
        <f t="shared" si="24"/>
        <v>33.44515346643918</v>
      </c>
    </row>
    <row r="101" spans="1:13" x14ac:dyDescent="0.2">
      <c r="A101" s="12">
        <v>0.1130787072359386</v>
      </c>
      <c r="B101" s="13">
        <f t="shared" si="13"/>
        <v>33.860072634052557</v>
      </c>
      <c r="C101">
        <f t="shared" si="14"/>
        <v>1</v>
      </c>
      <c r="D101" s="3">
        <f t="shared" si="15"/>
        <v>2</v>
      </c>
      <c r="E101">
        <f t="shared" si="16"/>
        <v>1</v>
      </c>
      <c r="F101" s="3">
        <f t="shared" si="17"/>
        <v>1</v>
      </c>
      <c r="G101" s="10">
        <f t="shared" si="18"/>
        <v>2</v>
      </c>
      <c r="H101" s="11">
        <f t="shared" si="19"/>
        <v>1</v>
      </c>
      <c r="I101" s="14">
        <f t="shared" si="20"/>
        <v>33.44515346643918</v>
      </c>
      <c r="J101" s="14">
        <f t="shared" si="21"/>
        <v>33.44515346643918</v>
      </c>
      <c r="K101" s="16">
        <f t="shared" si="22"/>
        <v>0.41491916761337677</v>
      </c>
      <c r="L101" s="24">
        <f t="shared" si="23"/>
        <v>0.5</v>
      </c>
      <c r="M101" s="19">
        <f t="shared" si="24"/>
        <v>33.652613050245868</v>
      </c>
    </row>
    <row r="102" spans="1:13" x14ac:dyDescent="0.2">
      <c r="A102" s="12">
        <v>-0.14437543870357372</v>
      </c>
      <c r="B102" s="13">
        <f t="shared" si="13"/>
        <v>33.71569719534898</v>
      </c>
      <c r="C102">
        <f t="shared" si="14"/>
        <v>1</v>
      </c>
      <c r="D102" s="3">
        <f t="shared" si="15"/>
        <v>2</v>
      </c>
      <c r="E102">
        <f t="shared" si="16"/>
        <v>1</v>
      </c>
      <c r="F102" s="3">
        <f t="shared" si="17"/>
        <v>1</v>
      </c>
      <c r="G102" s="10">
        <f t="shared" si="18"/>
        <v>2</v>
      </c>
      <c r="H102" s="11">
        <f t="shared" si="19"/>
        <v>1</v>
      </c>
      <c r="I102" s="14">
        <f t="shared" si="20"/>
        <v>33.652613050245868</v>
      </c>
      <c r="J102" s="14">
        <f t="shared" si="21"/>
        <v>33.652613050245868</v>
      </c>
      <c r="K102" s="16">
        <f t="shared" si="22"/>
        <v>6.3084145103111666E-2</v>
      </c>
      <c r="L102" s="24">
        <f t="shared" si="23"/>
        <v>0.5</v>
      </c>
      <c r="M102" s="19">
        <f t="shared" si="24"/>
        <v>33.684155122797421</v>
      </c>
    </row>
    <row r="103" spans="1:13" x14ac:dyDescent="0.2">
      <c r="A103" s="12">
        <v>0.42543565172276987</v>
      </c>
      <c r="B103" s="13">
        <f t="shared" si="13"/>
        <v>34.141132847071752</v>
      </c>
      <c r="C103">
        <f t="shared" si="14"/>
        <v>1</v>
      </c>
      <c r="D103" s="3">
        <f t="shared" si="15"/>
        <v>2</v>
      </c>
      <c r="E103">
        <f t="shared" si="16"/>
        <v>1</v>
      </c>
      <c r="F103" s="3">
        <f t="shared" si="17"/>
        <v>1</v>
      </c>
      <c r="G103" s="10">
        <f t="shared" si="18"/>
        <v>2</v>
      </c>
      <c r="H103" s="11">
        <f t="shared" si="19"/>
        <v>1</v>
      </c>
      <c r="I103" s="14">
        <f t="shared" si="20"/>
        <v>33.684155122797421</v>
      </c>
      <c r="J103" s="14">
        <f t="shared" si="21"/>
        <v>33.684155122797421</v>
      </c>
      <c r="K103" s="16">
        <f t="shared" si="22"/>
        <v>0.45697772427433136</v>
      </c>
      <c r="L103" s="24">
        <f t="shared" si="23"/>
        <v>0.5</v>
      </c>
      <c r="M103" s="19">
        <f t="shared" si="24"/>
        <v>33.91264398493459</v>
      </c>
    </row>
    <row r="104" spans="1:13" x14ac:dyDescent="0.2">
      <c r="A104" s="12">
        <v>0.31541642506180001</v>
      </c>
      <c r="B104" s="13">
        <f t="shared" si="13"/>
        <v>34.45654927213355</v>
      </c>
      <c r="C104">
        <f t="shared" si="14"/>
        <v>1</v>
      </c>
      <c r="D104" s="3">
        <f t="shared" si="15"/>
        <v>2</v>
      </c>
      <c r="E104">
        <f t="shared" si="16"/>
        <v>1</v>
      </c>
      <c r="F104" s="3">
        <f t="shared" si="17"/>
        <v>1</v>
      </c>
      <c r="G104" s="10">
        <f t="shared" ref="G104" si="25">E104^2*H103+F104</f>
        <v>2</v>
      </c>
      <c r="H104" s="11">
        <f t="shared" ref="H104" si="26">G104*D104/(C104^2*G104+D104)</f>
        <v>1</v>
      </c>
      <c r="I104" s="14">
        <f t="shared" si="20"/>
        <v>33.91264398493459</v>
      </c>
      <c r="J104" s="14">
        <f t="shared" si="21"/>
        <v>33.91264398493459</v>
      </c>
      <c r="K104" s="16">
        <f t="shared" si="22"/>
        <v>0.54390528719896025</v>
      </c>
      <c r="L104" s="24">
        <f t="shared" si="23"/>
        <v>0.5</v>
      </c>
      <c r="M104" s="19">
        <f t="shared" si="24"/>
        <v>34.184596628534067</v>
      </c>
    </row>
    <row r="105" spans="1:13" x14ac:dyDescent="0.2">
      <c r="I105" s="14"/>
      <c r="J105" s="14"/>
      <c r="K105" s="16"/>
      <c r="L105" s="16"/>
      <c r="M105" s="13"/>
    </row>
  </sheetData>
  <mergeCells count="7">
    <mergeCell ref="I1:M1"/>
    <mergeCell ref="A1:D1"/>
    <mergeCell ref="C3:D3"/>
    <mergeCell ref="E3:F3"/>
    <mergeCell ref="G2:H2"/>
    <mergeCell ref="C2:F2"/>
    <mergeCell ref="A3:B3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Kalman1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user</cp:lastModifiedBy>
  <dcterms:created xsi:type="dcterms:W3CDTF">2016-08-21T04:04:02Z</dcterms:created>
  <dcterms:modified xsi:type="dcterms:W3CDTF">2018-08-31T06:42:18Z</dcterms:modified>
</cp:coreProperties>
</file>